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1"/>
  <workbookPr/>
  <mc:AlternateContent xmlns:mc="http://schemas.openxmlformats.org/markup-compatibility/2006">
    <mc:Choice Requires="x15">
      <x15ac:absPath xmlns:x15ac="http://schemas.microsoft.com/office/spreadsheetml/2010/11/ac" url="C:\Users\0381\Desktop\"/>
    </mc:Choice>
  </mc:AlternateContent>
  <xr:revisionPtr revIDLastSave="0" documentId="13_ncr:1_{83DCB650-30F7-4DB3-A06B-54B1954FD0B0}" xr6:coauthVersionLast="36" xr6:coauthVersionMax="36" xr10:uidLastSave="{00000000-0000-0000-0000-000000000000}"/>
  <workbookProtection workbookAlgorithmName="SHA-512" workbookHashValue="AUh5wi3ANR//ZP5t4Yvb23SzBiYx4kcPQ6kUPv5wTtAAzYo0iHVl5w37ZTEcFHKBekblhTdSNg/HZqilPM9WmQ==" workbookSaltValue="Wn5jT9z6G8dr/sxXY4YTpw==" workbookSpinCount="100000" lockStructure="1"/>
  <bookViews>
    <workbookView xWindow="0" yWindow="0" windowWidth="17640" windowHeight="7230" xr2:uid="{00000000-000D-0000-FFFF-FFFF00000000}"/>
  </bookViews>
  <sheets>
    <sheet name="法非適用_下水道事業" sheetId="4" r:id="rId1"/>
    <sheet name="データ" sheetId="5" state="hidden" r:id="rId2"/>
  </sheets>
  <calcPr calcId="191029" iterate="1" iterateCount="1" iterateDelta="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I10" i="4" s="1"/>
  <c r="N6" i="5"/>
  <c r="M6" i="5"/>
  <c r="AD8" i="4" s="1"/>
  <c r="L6" i="5"/>
  <c r="W8" i="4" s="1"/>
  <c r="K6" i="5"/>
  <c r="P8" i="4" s="1"/>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B10" i="4"/>
  <c r="I8" i="4"/>
  <c r="C10" i="5" l="1"/>
  <c r="D10" i="5"/>
  <c r="E10" i="5"/>
  <c r="B10" i="5"/>
</calcChain>
</file>

<file path=xl/sharedStrings.xml><?xml version="1.0" encoding="utf-8"?>
<sst xmlns="http://schemas.openxmlformats.org/spreadsheetml/2006/main" count="228" uniqueCount="113">
  <si>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</si>
  <si>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</si>
  <si>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</si>
  <si>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</si>
  <si>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</si>
  <si>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</si>
  <si>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</si>
  <si>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</si>
  <si>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</si>
  <si>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</si>
  <si>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</si>
  <si>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</si>
  <si>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</si>
  <si>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</si>
  <si>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</si>
  <si>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</si>
  <si>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</si>
  <si>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</si>
  <si>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</si>
  <si>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</si>
  <si>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</si>
  <si>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</si>
  <si>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</si>
  <si>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</si>
  <si>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</si>
  <si>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</si>
  <si>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</si>
  <si>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</si>
  <si>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</si>
  <si>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</si>
  <si>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</si>
  <si>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</si>
  <si>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</si>
  <si>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</si>
  <si>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</si>
  <si>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</si>
  <si>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</si>
  <si>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</si>
  <si>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</si>
  <si>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</si>
  <si>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</si>
  <si>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</si>
  <si>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</si>
  <si>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</si>
  <si>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</si>
  <si>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</si>
  <si>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</si>
  <si>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</si>
  <si>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</si>
  <si>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</si>
  <si>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</si>
  <si>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</si>
  <si>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</si>
  <si>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</si>
  <si>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</si>
  <si>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</si>
  <si>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</si>
  <si>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</si>
  <si>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</si>
  <si>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</si>
  <si>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</si>
  <si>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</si>
  <si>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</si>
  <si>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</si>
  <si>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</si>
  <si>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</si>
  <si>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</si>
  <si>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</si>
  <si>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</si>
  <si>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</si>
  <si>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</si>
  <si>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</si>
  <si>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</si>
  <si>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</si>
  <si>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</si>
  <si>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</si>
  <si>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</si>
  <si>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</si>
  <si>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</si>
  <si>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</si>
  <si>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</si>
  <si>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</si>
  <si>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</si>
  <si>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</si>
  <si>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</si>
  <si>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</si>
  <si>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</si>
  <si>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</si>
  <si>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</si>
  <si>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</si>
  <si>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</si>
  <si>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</si>
  <si>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</si>
  <si>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</si>
  <si>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</si>
  <si>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</si>
  <si>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</si>
  <si>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楢葉町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</si>
  <si>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</si>
  <si>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</si>
  <si>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</si>
  <si>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</si>
  <si>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</si>
  <si>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</si>
  <si>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</si>
  <si>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</si>
  <si>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</si>
  <si>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</si>
  <si>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</si>
  <si>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</si>
  <si>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③管渠改善率
東日本大震災による災害復旧工事や受託事業による移設工事等により更新を実施した管渠あり。供用後30年を経過した管渠があることから、維持管理を適正に実施したい。</t>
    <phoneticPr fontId="4"/>
  </si>
  <si>
    <t>ストックマネジメント計画により施設の改築・更新を計画的に実施する。また、使用料の値上げを実施し、経営改善を図る一方、維持管理費の見直しが図られていないことから、ＰＰＰ、ＰＦＩ等を活用した維持管理について当町の現状を踏まえ議論する必要がある。</t>
    <phoneticPr fontId="4"/>
  </si>
  <si>
    <t>①経営収支比率
当該指標が昨年度と比較し赤字収支となっている。一般会計繰入金は引き続き約７割を占めることから、使用料の見直し（値上げ等）を実施し、収支改善等を図る。
④企業債残高対事業規模比率
地方債においては、全額一般会計繰入金での返済を実施しており、下水道使用料等での返済が極めて困難である。
⑤経費回収率
低い数値となっているが、本年度適正な使用料単価の設定を実施し、改善を図る。
⑥汚水処理原価
前年度と比較し悪化している。維持管理費等の削減を実施し改善を図りたい。
⑦施設利用率
災害公営住宅等の接続によって増加があり、改善が図られている。しかし、遊休状態となっている施設があるため、利活用についての課題あり。
⑧水洗化率
東日本大震災以降、適正な数値化が実施できていないため、今後の課題である。
※全体的に原子力災害による町民帰還が見通せない状況であることに加え、環境省による家屋等の解体が起因と思われる不明水の増大による経費の増加等があり、正確な分析が難しい状況である。</t>
    <rPh sb="13" eb="16">
      <t>サクネンド</t>
    </rPh>
    <rPh sb="17" eb="19">
      <t>ヒカク</t>
    </rPh>
    <rPh sb="20" eb="22">
      <t>アカジ</t>
    </rPh>
    <rPh sb="39" eb="40">
      <t>ヒ</t>
    </rPh>
    <rPh sb="41" eb="42">
      <t>ツヅ</t>
    </rPh>
    <rPh sb="43" eb="44">
      <t>ヤク</t>
    </rPh>
    <rPh sb="59" eb="61">
      <t>ミナオ</t>
    </rPh>
    <rPh sb="73" eb="75">
      <t>シュウシ</t>
    </rPh>
    <rPh sb="168" eb="171">
      <t>ホンネンド</t>
    </rPh>
    <rPh sb="183" eb="185">
      <t>ジッシ</t>
    </rPh>
    <rPh sb="187" eb="189">
      <t>カイゼン</t>
    </rPh>
    <rPh sb="190" eb="191">
      <t>ハカ</t>
    </rPh>
    <rPh sb="209" eb="211">
      <t>アッカ</t>
    </rPh>
    <rPh sb="245" eb="247">
      <t>サイガイ</t>
    </rPh>
    <rPh sb="247" eb="249">
      <t>コウエイ</t>
    </rPh>
    <rPh sb="249" eb="251">
      <t>ジュウタク</t>
    </rPh>
    <rPh sb="251" eb="252">
      <t>トウ</t>
    </rPh>
    <rPh sb="253" eb="255">
      <t>セツゾク</t>
    </rPh>
    <rPh sb="356" eb="359">
      <t>ゼンタイテキ</t>
    </rPh>
    <rPh sb="360" eb="363">
      <t>ゲンシリョク</t>
    </rPh>
    <rPh sb="363" eb="365">
      <t>サイガイ</t>
    </rPh>
    <rPh sb="368" eb="370">
      <t>チョウミン</t>
    </rPh>
    <rPh sb="370" eb="372">
      <t>キカン</t>
    </rPh>
    <rPh sb="373" eb="375">
      <t>ミトオ</t>
    </rPh>
    <rPh sb="378" eb="380">
      <t>ジョウキョウ</t>
    </rPh>
    <rPh sb="386" eb="387">
      <t>クワ</t>
    </rPh>
    <rPh sb="389" eb="392">
      <t>カンキョウショウ</t>
    </rPh>
    <rPh sb="395" eb="397">
      <t>カオク</t>
    </rPh>
    <rPh sb="397" eb="398">
      <t>トウ</t>
    </rPh>
    <rPh sb="399" eb="401">
      <t>カイタイ</t>
    </rPh>
    <rPh sb="402" eb="404">
      <t>キイン</t>
    </rPh>
    <rPh sb="405" eb="406">
      <t>オモ</t>
    </rPh>
    <rPh sb="409" eb="411">
      <t>フメイ</t>
    </rPh>
    <rPh sb="411" eb="412">
      <t>スイ</t>
    </rPh>
    <rPh sb="413" eb="415">
      <t>ゾウダイ</t>
    </rPh>
    <rPh sb="418" eb="420">
      <t>ケイヒ</t>
    </rPh>
    <rPh sb="421" eb="423">
      <t>ゾウカ</t>
    </rPh>
    <rPh sb="423" eb="424">
      <t>トウ</t>
    </rPh>
    <rPh sb="428" eb="430">
      <t>セイカク</t>
    </rPh>
    <rPh sb="431" eb="433">
      <t>ブンセキ</t>
    </rPh>
    <rPh sb="434" eb="435">
      <t>ムズカ</t>
    </rPh>
    <rPh sb="437" eb="439">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</si>
</sst>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F81-4BE4-92A0-FAEB3181E22B}"/>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7.0000000000000007E-2</c:v>
                </c:pt>
                <c:pt idx="2">
                  <c:v>0.09</c:v>
                </c:pt>
                <c:pt idx="3">
                  <c:v>0.09</c:v>
                </c:pt>
                <c:pt idx="4">
                  <c:v>0.13</c:v>
                </c:pt>
              </c:numCache>
            </c:numRef>
          </c:val>
          <c:smooth val="0"/>
          <c:extLst>
            <c:ext xmlns:c16="http://schemas.microsoft.com/office/drawing/2014/chart" uri="{C3380CC4-5D6E-409C-BE32-E72D297353CC}">
              <c16:uniqueId val="{00000001-EF81-4BE4-92A0-FAEB3181E22B}"/>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formatCode="#,##0.00;&quot;△&quot;#,##0.00;&quot;-&quot;">
                  <c:v>20.09</c:v>
                </c:pt>
                <c:pt idx="3" formatCode="#,##0.00;&quot;△&quot;#,##0.00;&quot;-&quot;">
                  <c:v>25.79</c:v>
                </c:pt>
                <c:pt idx="4" formatCode="#,##0.00;&quot;△&quot;#,##0.00;&quot;-&quot;">
                  <c:v>28.33</c:v>
                </c:pt>
              </c:numCache>
            </c:numRef>
          </c:val>
          <c:extLst>
            <c:ext xmlns:c16="http://schemas.microsoft.com/office/drawing/2014/chart" uri="{C3380CC4-5D6E-409C-BE32-E72D297353CC}">
              <c16:uniqueId val="{00000000-AD3E-432D-A781-E2AD04B4B2FC}"/>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43.58</c:v>
                </c:pt>
                <c:pt idx="1">
                  <c:v>41.35</c:v>
                </c:pt>
                <c:pt idx="2">
                  <c:v>42.9</c:v>
                </c:pt>
                <c:pt idx="3">
                  <c:v>43.36</c:v>
                </c:pt>
                <c:pt idx="4">
                  <c:v>42.56</c:v>
                </c:pt>
              </c:numCache>
            </c:numRef>
          </c:val>
          <c:smooth val="0"/>
          <c:extLst>
            <c:ext xmlns:c16="http://schemas.microsoft.com/office/drawing/2014/chart" uri="{C3380CC4-5D6E-409C-BE32-E72D297353CC}">
              <c16:uniqueId val="{00000001-AD3E-432D-A781-E2AD04B4B2FC}"/>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80.09</c:v>
                </c:pt>
                <c:pt idx="1">
                  <c:v>80.09</c:v>
                </c:pt>
                <c:pt idx="2">
                  <c:v>80.09</c:v>
                </c:pt>
                <c:pt idx="3">
                  <c:v>80.09</c:v>
                </c:pt>
                <c:pt idx="4">
                  <c:v>80.09</c:v>
                </c:pt>
              </c:numCache>
            </c:numRef>
          </c:val>
          <c:extLst>
            <c:ext xmlns:c16="http://schemas.microsoft.com/office/drawing/2014/chart" uri="{C3380CC4-5D6E-409C-BE32-E72D297353CC}">
              <c16:uniqueId val="{00000000-5AF0-47D3-8C11-B98E4E872FD3}"/>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82.35</c:v>
                </c:pt>
                <c:pt idx="1">
                  <c:v>82.9</c:v>
                </c:pt>
                <c:pt idx="2">
                  <c:v>83.5</c:v>
                </c:pt>
                <c:pt idx="3">
                  <c:v>83.06</c:v>
                </c:pt>
                <c:pt idx="4">
                  <c:v>83.32</c:v>
                </c:pt>
              </c:numCache>
            </c:numRef>
          </c:val>
          <c:smooth val="0"/>
          <c:extLst>
            <c:ext xmlns:c16="http://schemas.microsoft.com/office/drawing/2014/chart" uri="{C3380CC4-5D6E-409C-BE32-E72D297353CC}">
              <c16:uniqueId val="{00000001-5AF0-47D3-8C11-B98E4E872FD3}"/>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104.25</c:v>
                </c:pt>
                <c:pt idx="1">
                  <c:v>129.30000000000001</c:v>
                </c:pt>
                <c:pt idx="2">
                  <c:v>94.37</c:v>
                </c:pt>
                <c:pt idx="3">
                  <c:v>106.78</c:v>
                </c:pt>
                <c:pt idx="4">
                  <c:v>97.04</c:v>
                </c:pt>
              </c:numCache>
            </c:numRef>
          </c:val>
          <c:extLst>
            <c:ext xmlns:c16="http://schemas.microsoft.com/office/drawing/2014/chart" uri="{C3380CC4-5D6E-409C-BE32-E72D297353CC}">
              <c16:uniqueId val="{00000000-3E24-4125-9E14-DB6416A18976}"/>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E24-4125-9E14-DB6416A18976}"/>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DFF-49CA-B79E-3E4EB385A6A3}"/>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DFF-49CA-B79E-3E4EB385A6A3}"/>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95C-4E5C-8DD7-EFF92076B4AB}"/>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95C-4E5C-8DD7-EFF92076B4AB}"/>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E63-437A-AE0A-BA6C35BED17E}"/>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E63-437A-AE0A-BA6C35BED17E}"/>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17D-465B-9EEB-65919959A3C8}"/>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17D-465B-9EEB-65919959A3C8}"/>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517-4107-92C4-AF8C1E2A155F}"/>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1436</c:v>
                </c:pt>
                <c:pt idx="1">
                  <c:v>1434.89</c:v>
                </c:pt>
                <c:pt idx="2">
                  <c:v>1298.9100000000001</c:v>
                </c:pt>
                <c:pt idx="3">
                  <c:v>1243.71</c:v>
                </c:pt>
                <c:pt idx="4">
                  <c:v>1194.1500000000001</c:v>
                </c:pt>
              </c:numCache>
            </c:numRef>
          </c:val>
          <c:smooth val="0"/>
          <c:extLst>
            <c:ext xmlns:c16="http://schemas.microsoft.com/office/drawing/2014/chart" uri="{C3380CC4-5D6E-409C-BE32-E72D297353CC}">
              <c16:uniqueId val="{00000001-3517-4107-92C4-AF8C1E2A155F}"/>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33.57</c:v>
                </c:pt>
                <c:pt idx="1">
                  <c:v>32.18</c:v>
                </c:pt>
                <c:pt idx="2">
                  <c:v>14.92</c:v>
                </c:pt>
                <c:pt idx="3">
                  <c:v>33.65</c:v>
                </c:pt>
                <c:pt idx="4">
                  <c:v>36.020000000000003</c:v>
                </c:pt>
              </c:numCache>
            </c:numRef>
          </c:val>
          <c:extLst>
            <c:ext xmlns:c16="http://schemas.microsoft.com/office/drawing/2014/chart" uri="{C3380CC4-5D6E-409C-BE32-E72D297353CC}">
              <c16:uniqueId val="{00000000-9EDB-449C-8569-8E5665C8CED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66.56</c:v>
                </c:pt>
                <c:pt idx="1">
                  <c:v>66.22</c:v>
                </c:pt>
                <c:pt idx="2">
                  <c:v>69.87</c:v>
                </c:pt>
                <c:pt idx="3">
                  <c:v>74.3</c:v>
                </c:pt>
                <c:pt idx="4">
                  <c:v>72.260000000000005</c:v>
                </c:pt>
              </c:numCache>
            </c:numRef>
          </c:val>
          <c:smooth val="0"/>
          <c:extLst>
            <c:ext xmlns:c16="http://schemas.microsoft.com/office/drawing/2014/chart" uri="{C3380CC4-5D6E-409C-BE32-E72D297353CC}">
              <c16:uniqueId val="{00000001-9EDB-449C-8569-8E5665C8CED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502.31</c:v>
                </c:pt>
                <c:pt idx="1">
                  <c:v>410.15</c:v>
                </c:pt>
                <c:pt idx="2">
                  <c:v>888.91</c:v>
                </c:pt>
                <c:pt idx="3">
                  <c:v>386.16</c:v>
                </c:pt>
                <c:pt idx="4">
                  <c:v>428.64</c:v>
                </c:pt>
              </c:numCache>
            </c:numRef>
          </c:val>
          <c:extLst>
            <c:ext xmlns:c16="http://schemas.microsoft.com/office/drawing/2014/chart" uri="{C3380CC4-5D6E-409C-BE32-E72D297353CC}">
              <c16:uniqueId val="{00000000-D6DA-4CA4-85E8-431DED3B77A6}"/>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244.29</c:v>
                </c:pt>
                <c:pt idx="1">
                  <c:v>246.72</c:v>
                </c:pt>
                <c:pt idx="2">
                  <c:v>234.96</c:v>
                </c:pt>
                <c:pt idx="3">
                  <c:v>221.81</c:v>
                </c:pt>
                <c:pt idx="4">
                  <c:v>230.02</c:v>
                </c:pt>
              </c:numCache>
            </c:numRef>
          </c:val>
          <c:smooth val="0"/>
          <c:extLst>
            <c:ext xmlns:c16="http://schemas.microsoft.com/office/drawing/2014/chart" uri="{C3380CC4-5D6E-409C-BE32-E72D297353CC}">
              <c16:uniqueId val="{00000001-D6DA-4CA4-85E8-431DED3B77A6}"/>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【1,209.40】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【219.46】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M21"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福島県　楢葉町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D2</v>
      </c>
      <c r="X8" s="48"/>
      <c r="Y8" s="48"/>
      <c r="Z8" s="48"/>
      <c r="AA8" s="48"/>
      <c r="AB8" s="48"/>
      <c r="AC8" s="48"/>
      <c r="AD8" s="49" t="str">
        <f>データ!$M$6</f>
        <v>非設置</v>
      </c>
      <c r="AE8" s="49"/>
      <c r="AF8" s="49"/>
      <c r="AG8" s="49"/>
      <c r="AH8" s="49"/>
      <c r="AI8" s="49"/>
      <c r="AJ8" s="49"/>
      <c r="AK8" s="3"/>
      <c r="AL8" s="50">
        <f>データ!S6</f>
        <v>6972</v>
      </c>
      <c r="AM8" s="50"/>
      <c r="AN8" s="50"/>
      <c r="AO8" s="50"/>
      <c r="AP8" s="50"/>
      <c r="AQ8" s="50"/>
      <c r="AR8" s="50"/>
      <c r="AS8" s="50"/>
      <c r="AT8" s="45">
        <f>データ!T6</f>
        <v>103.64</v>
      </c>
      <c r="AU8" s="45"/>
      <c r="AV8" s="45"/>
      <c r="AW8" s="45"/>
      <c r="AX8" s="45"/>
      <c r="AY8" s="45"/>
      <c r="AZ8" s="45"/>
      <c r="BA8" s="45"/>
      <c r="BB8" s="45">
        <f>データ!U6</f>
        <v>67.27</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77.569999999999993</v>
      </c>
      <c r="Q10" s="45"/>
      <c r="R10" s="45"/>
      <c r="S10" s="45"/>
      <c r="T10" s="45"/>
      <c r="U10" s="45"/>
      <c r="V10" s="45"/>
      <c r="W10" s="45">
        <f>データ!Q6</f>
        <v>91.68</v>
      </c>
      <c r="X10" s="45"/>
      <c r="Y10" s="45"/>
      <c r="Z10" s="45"/>
      <c r="AA10" s="45"/>
      <c r="AB10" s="45"/>
      <c r="AC10" s="45"/>
      <c r="AD10" s="50">
        <f>データ!R6</f>
        <v>2592</v>
      </c>
      <c r="AE10" s="50"/>
      <c r="AF10" s="50"/>
      <c r="AG10" s="50"/>
      <c r="AH10" s="50"/>
      <c r="AI10" s="50"/>
      <c r="AJ10" s="50"/>
      <c r="AK10" s="2"/>
      <c r="AL10" s="50">
        <f>データ!V6</f>
        <v>6253</v>
      </c>
      <c r="AM10" s="50"/>
      <c r="AN10" s="50"/>
      <c r="AO10" s="50"/>
      <c r="AP10" s="50"/>
      <c r="AQ10" s="50"/>
      <c r="AR10" s="50"/>
      <c r="AS10" s="50"/>
      <c r="AT10" s="45">
        <f>データ!W6</f>
        <v>3.86</v>
      </c>
      <c r="AU10" s="45"/>
      <c r="AV10" s="45"/>
      <c r="AW10" s="45"/>
      <c r="AX10" s="45"/>
      <c r="AY10" s="45"/>
      <c r="AZ10" s="45"/>
      <c r="BA10" s="45"/>
      <c r="BB10" s="45">
        <f>データ!X6</f>
        <v>1619.95</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112</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110</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111</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【1,209.40】</v>
      </c>
      <c r="I86" s="26" t="str">
        <f>データ!CA6</f>
        <v>【74.48】</v>
      </c>
      <c r="J86" s="26" t="str">
        <f>データ!CL6</f>
        <v>【219.46】</v>
      </c>
      <c r="K86" s="26" t="str">
        <f>データ!CW6</f>
        <v>【42.82】</v>
      </c>
      <c r="L86" s="26" t="str">
        <f>データ!DH6</f>
        <v>【83.36】</v>
      </c>
      <c r="M86" s="26" t="s">
        <v>43</v>
      </c>
      <c r="N86" s="26" t="s">
        <v>43</v>
      </c>
      <c r="O86" s="26" t="str">
        <f>データ!EO6</f>
        <v>【0.12】</v>
      </c>
    </row>
  </sheetData>
  <sheetProtection algorithmName="SHA-512" hashValue="Ol9TT4fuU/xzpxHbJpVIJz+E1T3G5BE2Xn/KwvMrkhaMgVSKkuJqZEH70vx4C25cYaE80Cti76eh4MHhuuqt4g==" saltValue="e43la8WgdjGiwnkALZR6D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0"/>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6" t="s">
        <v>53</v>
      </c>
      <c r="I3" s="77"/>
      <c r="J3" s="77"/>
      <c r="K3" s="77"/>
      <c r="L3" s="77"/>
      <c r="M3" s="77"/>
      <c r="N3" s="77"/>
      <c r="O3" s="77"/>
      <c r="P3" s="77"/>
      <c r="Q3" s="77"/>
      <c r="R3" s="77"/>
      <c r="S3" s="77"/>
      <c r="T3" s="77"/>
      <c r="U3" s="77"/>
      <c r="V3" s="77"/>
      <c r="W3" s="77"/>
      <c r="X3" s="78"/>
      <c r="Y3" s="82" t="s">
        <v>54</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55</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56</v>
      </c>
      <c r="B4" s="30"/>
      <c r="C4" s="30"/>
      <c r="D4" s="30"/>
      <c r="E4" s="30"/>
      <c r="F4" s="30"/>
      <c r="G4" s="30"/>
      <c r="H4" s="79"/>
      <c r="I4" s="80"/>
      <c r="J4" s="80"/>
      <c r="K4" s="80"/>
      <c r="L4" s="80"/>
      <c r="M4" s="80"/>
      <c r="N4" s="80"/>
      <c r="O4" s="80"/>
      <c r="P4" s="80"/>
      <c r="Q4" s="80"/>
      <c r="R4" s="80"/>
      <c r="S4" s="80"/>
      <c r="T4" s="80"/>
      <c r="U4" s="80"/>
      <c r="V4" s="80"/>
      <c r="W4" s="80"/>
      <c r="X4" s="81"/>
      <c r="Y4" s="75" t="s">
        <v>57</v>
      </c>
      <c r="Z4" s="75"/>
      <c r="AA4" s="75"/>
      <c r="AB4" s="75"/>
      <c r="AC4" s="75"/>
      <c r="AD4" s="75"/>
      <c r="AE4" s="75"/>
      <c r="AF4" s="75"/>
      <c r="AG4" s="75"/>
      <c r="AH4" s="75"/>
      <c r="AI4" s="75"/>
      <c r="AJ4" s="75" t="s">
        <v>58</v>
      </c>
      <c r="AK4" s="75"/>
      <c r="AL4" s="75"/>
      <c r="AM4" s="75"/>
      <c r="AN4" s="75"/>
      <c r="AO4" s="75"/>
      <c r="AP4" s="75"/>
      <c r="AQ4" s="75"/>
      <c r="AR4" s="75"/>
      <c r="AS4" s="75"/>
      <c r="AT4" s="75"/>
      <c r="AU4" s="75" t="s">
        <v>59</v>
      </c>
      <c r="AV4" s="75"/>
      <c r="AW4" s="75"/>
      <c r="AX4" s="75"/>
      <c r="AY4" s="75"/>
      <c r="AZ4" s="75"/>
      <c r="BA4" s="75"/>
      <c r="BB4" s="75"/>
      <c r="BC4" s="75"/>
      <c r="BD4" s="75"/>
      <c r="BE4" s="75"/>
      <c r="BF4" s="75" t="s">
        <v>60</v>
      </c>
      <c r="BG4" s="75"/>
      <c r="BH4" s="75"/>
      <c r="BI4" s="75"/>
      <c r="BJ4" s="75"/>
      <c r="BK4" s="75"/>
      <c r="BL4" s="75"/>
      <c r="BM4" s="75"/>
      <c r="BN4" s="75"/>
      <c r="BO4" s="75"/>
      <c r="BP4" s="75"/>
      <c r="BQ4" s="75" t="s">
        <v>61</v>
      </c>
      <c r="BR4" s="75"/>
      <c r="BS4" s="75"/>
      <c r="BT4" s="75"/>
      <c r="BU4" s="75"/>
      <c r="BV4" s="75"/>
      <c r="BW4" s="75"/>
      <c r="BX4" s="75"/>
      <c r="BY4" s="75"/>
      <c r="BZ4" s="75"/>
      <c r="CA4" s="75"/>
      <c r="CB4" s="75" t="s">
        <v>62</v>
      </c>
      <c r="CC4" s="75"/>
      <c r="CD4" s="75"/>
      <c r="CE4" s="75"/>
      <c r="CF4" s="75"/>
      <c r="CG4" s="75"/>
      <c r="CH4" s="75"/>
      <c r="CI4" s="75"/>
      <c r="CJ4" s="75"/>
      <c r="CK4" s="75"/>
      <c r="CL4" s="75"/>
      <c r="CM4" s="75" t="s">
        <v>63</v>
      </c>
      <c r="CN4" s="75"/>
      <c r="CO4" s="75"/>
      <c r="CP4" s="75"/>
      <c r="CQ4" s="75"/>
      <c r="CR4" s="75"/>
      <c r="CS4" s="75"/>
      <c r="CT4" s="75"/>
      <c r="CU4" s="75"/>
      <c r="CV4" s="75"/>
      <c r="CW4" s="75"/>
      <c r="CX4" s="75" t="s">
        <v>64</v>
      </c>
      <c r="CY4" s="75"/>
      <c r="CZ4" s="75"/>
      <c r="DA4" s="75"/>
      <c r="DB4" s="75"/>
      <c r="DC4" s="75"/>
      <c r="DD4" s="75"/>
      <c r="DE4" s="75"/>
      <c r="DF4" s="75"/>
      <c r="DG4" s="75"/>
      <c r="DH4" s="75"/>
      <c r="DI4" s="75" t="s">
        <v>65</v>
      </c>
      <c r="DJ4" s="75"/>
      <c r="DK4" s="75"/>
      <c r="DL4" s="75"/>
      <c r="DM4" s="75"/>
      <c r="DN4" s="75"/>
      <c r="DO4" s="75"/>
      <c r="DP4" s="75"/>
      <c r="DQ4" s="75"/>
      <c r="DR4" s="75"/>
      <c r="DS4" s="75"/>
      <c r="DT4" s="75" t="s">
        <v>66</v>
      </c>
      <c r="DU4" s="75"/>
      <c r="DV4" s="75"/>
      <c r="DW4" s="75"/>
      <c r="DX4" s="75"/>
      <c r="DY4" s="75"/>
      <c r="DZ4" s="75"/>
      <c r="EA4" s="75"/>
      <c r="EB4" s="75"/>
      <c r="EC4" s="75"/>
      <c r="ED4" s="75"/>
      <c r="EE4" s="75" t="s">
        <v>67</v>
      </c>
      <c r="EF4" s="75"/>
      <c r="EG4" s="75"/>
      <c r="EH4" s="75"/>
      <c r="EI4" s="75"/>
      <c r="EJ4" s="75"/>
      <c r="EK4" s="75"/>
      <c r="EL4" s="75"/>
      <c r="EM4" s="75"/>
      <c r="EN4" s="75"/>
      <c r="EO4" s="75"/>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2018</v>
      </c>
      <c r="C6" s="33">
        <f t="shared" ref="C6:X6" si="3">C7</f>
        <v>75426</v>
      </c>
      <c r="D6" s="33">
        <f t="shared" si="3"/>
        <v>47</v>
      </c>
      <c r="E6" s="33">
        <f t="shared" si="3"/>
        <v>17</v>
      </c>
      <c r="F6" s="33">
        <f t="shared" si="3"/>
        <v>4</v>
      </c>
      <c r="G6" s="33">
        <f t="shared" si="3"/>
        <v>0</v>
      </c>
      <c r="H6" s="33" t="str">
        <f t="shared" si="3"/>
        <v>福島県　楢葉町</v>
      </c>
      <c r="I6" s="33" t="str">
        <f t="shared" si="3"/>
        <v>法非適用</v>
      </c>
      <c r="J6" s="33" t="str">
        <f t="shared" si="3"/>
        <v>下水道事業</v>
      </c>
      <c r="K6" s="33" t="str">
        <f t="shared" si="3"/>
        <v>特定環境保全公共下水道</v>
      </c>
      <c r="L6" s="33" t="str">
        <f t="shared" si="3"/>
        <v>D2</v>
      </c>
      <c r="M6" s="33" t="str">
        <f t="shared" si="3"/>
        <v>非設置</v>
      </c>
      <c r="N6" s="34" t="str">
        <f t="shared" si="3"/>
        <v>-</v>
      </c>
      <c r="O6" s="34" t="str">
        <f t="shared" si="3"/>
        <v>該当数値なし</v>
      </c>
      <c r="P6" s="34">
        <f t="shared" si="3"/>
        <v>77.569999999999993</v>
      </c>
      <c r="Q6" s="34">
        <f t="shared" si="3"/>
        <v>91.68</v>
      </c>
      <c r="R6" s="34">
        <f t="shared" si="3"/>
        <v>2592</v>
      </c>
      <c r="S6" s="34">
        <f t="shared" si="3"/>
        <v>6972</v>
      </c>
      <c r="T6" s="34">
        <f t="shared" si="3"/>
        <v>103.64</v>
      </c>
      <c r="U6" s="34">
        <f t="shared" si="3"/>
        <v>67.27</v>
      </c>
      <c r="V6" s="34">
        <f t="shared" si="3"/>
        <v>6253</v>
      </c>
      <c r="W6" s="34">
        <f t="shared" si="3"/>
        <v>3.86</v>
      </c>
      <c r="X6" s="34">
        <f t="shared" si="3"/>
        <v>1619.95</v>
      </c>
      <c r="Y6" s="35">
        <f>IF(Y7="",NA(),Y7)</f>
        <v>104.25</v>
      </c>
      <c r="Z6" s="35">
        <f t="shared" ref="Z6:AH6" si="4">IF(Z7="",NA(),Z7)</f>
        <v>129.30000000000001</v>
      </c>
      <c r="AA6" s="35">
        <f t="shared" si="4"/>
        <v>94.37</v>
      </c>
      <c r="AB6" s="35">
        <f t="shared" si="4"/>
        <v>106.78</v>
      </c>
      <c r="AC6" s="35">
        <f t="shared" si="4"/>
        <v>97.04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1436</v>
      </c>
      <c r="BL6" s="35">
        <f t="shared" si="7"/>
        <v>1434.89</v>
      </c>
      <c r="BM6" s="35">
        <f t="shared" si="7"/>
        <v>1298.9100000000001</v>
      </c>
      <c r="BN6" s="35">
        <f t="shared" si="7"/>
        <v>1243.71</v>
      </c>
      <c r="BO6" s="35">
        <f t="shared" si="7"/>
        <v>1194.1500000000001</v>
      </c>
      <c r="BP6" s="34" t="str">
        <f>IF(BP7="","",IF(BP7="-","【-】","【"&amp;SUBSTITUTE(TEXT(BP7,"#,##0.00"),"-","△")&amp;"】"))</f>
        <v>【1,209.40】</v>
      </c>
      <c r="BQ6" s="35">
        <f>IF(BQ7="",NA(),BQ7)</f>
        <v>33.57</v>
      </c>
      <c r="BR6" s="35">
        <f t="shared" ref="BR6:BZ6" si="8">IF(BR7="",NA(),BR7)</f>
        <v>32.18</v>
      </c>
      <c r="BS6" s="35">
        <f t="shared" si="8"/>
        <v>14.92</v>
      </c>
      <c r="BT6" s="35">
        <f t="shared" si="8"/>
        <v>33.65</v>
      </c>
      <c r="BU6" s="35">
        <f t="shared" si="8"/>
        <v>36.020000000000003</v>
      </c>
      <c r="BV6" s="35">
        <f t="shared" si="8"/>
        <v>66.56</v>
      </c>
      <c r="BW6" s="35">
        <f t="shared" si="8"/>
        <v>66.22</v>
      </c>
      <c r="BX6" s="35">
        <f t="shared" si="8"/>
        <v>69.87</v>
      </c>
      <c r="BY6" s="35">
        <f t="shared" si="8"/>
        <v>74.3</v>
      </c>
      <c r="BZ6" s="35">
        <f t="shared" si="8"/>
        <v>72.260000000000005</v>
      </c>
      <c r="CA6" s="34" t="str">
        <f>IF(CA7="","",IF(CA7="-","【-】","【"&amp;SUBSTITUTE(TEXT(CA7,"#,##0.00"),"-","△")&amp;"】"))</f>
        <v>【74.48】</v>
      </c>
      <c r="CB6" s="35">
        <f>IF(CB7="",NA(),CB7)</f>
        <v>502.31</v>
      </c>
      <c r="CC6" s="35">
        <f t="shared" ref="CC6:CK6" si="9">IF(CC7="",NA(),CC7)</f>
        <v>410.15</v>
      </c>
      <c r="CD6" s="35">
        <f t="shared" si="9"/>
        <v>888.91</v>
      </c>
      <c r="CE6" s="35">
        <f t="shared" si="9"/>
        <v>386.16</v>
      </c>
      <c r="CF6" s="35">
        <f t="shared" si="9"/>
        <v>428.64</v>
      </c>
      <c r="CG6" s="35">
        <f t="shared" si="9"/>
        <v>244.29</v>
      </c>
      <c r="CH6" s="35">
        <f t="shared" si="9"/>
        <v>246.72</v>
      </c>
      <c r="CI6" s="35">
        <f t="shared" si="9"/>
        <v>234.96</v>
      </c>
      <c r="CJ6" s="35">
        <f t="shared" si="9"/>
        <v>221.81</v>
      </c>
      <c r="CK6" s="35">
        <f t="shared" si="9"/>
        <v>230.02</v>
      </c>
      <c r="CL6" s="34" t="str">
        <f>IF(CL7="","",IF(CL7="-","【-】","【"&amp;SUBSTITUTE(TEXT(CL7,"#,##0.00"),"-","△")&amp;"】"))</f>
        <v>【219.46】</v>
      </c>
      <c r="CM6" s="34">
        <f>IF(CM7="",NA(),CM7)</f>
        <v>0</v>
      </c>
      <c r="CN6" s="34">
        <f t="shared" ref="CN6:CV6" si="10">IF(CN7="",NA(),CN7)</f>
        <v>0</v>
      </c>
      <c r="CO6" s="35">
        <f t="shared" si="10"/>
        <v>20.09</v>
      </c>
      <c r="CP6" s="35">
        <f t="shared" si="10"/>
        <v>25.79</v>
      </c>
      <c r="CQ6" s="35">
        <f t="shared" si="10"/>
        <v>28.33</v>
      </c>
      <c r="CR6" s="35">
        <f t="shared" si="10"/>
        <v>43.58</v>
      </c>
      <c r="CS6" s="35">
        <f t="shared" si="10"/>
        <v>41.35</v>
      </c>
      <c r="CT6" s="35">
        <f t="shared" si="10"/>
        <v>42.9</v>
      </c>
      <c r="CU6" s="35">
        <f t="shared" si="10"/>
        <v>43.36</v>
      </c>
      <c r="CV6" s="35">
        <f t="shared" si="10"/>
        <v>42.56</v>
      </c>
      <c r="CW6" s="34" t="str">
        <f>IF(CW7="","",IF(CW7="-","【-】","【"&amp;SUBSTITUTE(TEXT(CW7,"#,##0.00"),"-","△")&amp;"】"))</f>
        <v>【42.82】</v>
      </c>
      <c r="CX6" s="35">
        <f>IF(CX7="",NA(),CX7)</f>
        <v>80.09</v>
      </c>
      <c r="CY6" s="35">
        <f t="shared" ref="CY6:DG6" si="11">IF(CY7="",NA(),CY7)</f>
        <v>80.09</v>
      </c>
      <c r="CZ6" s="35">
        <f t="shared" si="11"/>
        <v>80.09</v>
      </c>
      <c r="DA6" s="35">
        <f t="shared" si="11"/>
        <v>80.09</v>
      </c>
      <c r="DB6" s="35">
        <f t="shared" si="11"/>
        <v>80.09</v>
      </c>
      <c r="DC6" s="35">
        <f t="shared" si="11"/>
        <v>82.35</v>
      </c>
      <c r="DD6" s="35">
        <f t="shared" si="11"/>
        <v>82.9</v>
      </c>
      <c r="DE6" s="35">
        <f t="shared" si="11"/>
        <v>83.5</v>
      </c>
      <c r="DF6" s="35">
        <f t="shared" si="11"/>
        <v>83.06</v>
      </c>
      <c r="DG6" s="35">
        <f t="shared" si="11"/>
        <v>83.32</v>
      </c>
      <c r="DH6" s="34" t="str">
        <f>IF(DH7="","",IF(DH7="-","【-】","【"&amp;SUBSTITUTE(TEXT(DH7,"#,##0.00"),"-","△")&amp;"】"))</f>
        <v>【83.36】</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7.0000000000000007E-2</v>
      </c>
      <c r="EL6" s="35">
        <f t="shared" si="14"/>
        <v>0.09</v>
      </c>
      <c r="EM6" s="35">
        <f t="shared" si="14"/>
        <v>0.09</v>
      </c>
      <c r="EN6" s="35">
        <f t="shared" si="14"/>
        <v>0.13</v>
      </c>
      <c r="EO6" s="34" t="str">
        <f>IF(EO7="","",IF(EO7="-","【-】","【"&amp;SUBSTITUTE(TEXT(EO7,"#,##0.00"),"-","△")&amp;"】"))</f>
        <v>【0.12】</v>
      </c>
    </row>
    <row r="7" spans="1:145" s="36" customFormat="1" x14ac:dyDescent="0.15">
      <c r="A7" s="28"/>
      <c r="B7" s="37">
        <v>2018</v>
      </c>
      <c r="C7" s="37">
        <v>75426</v>
      </c>
      <c r="D7" s="37">
        <v>47</v>
      </c>
      <c r="E7" s="37">
        <v>17</v>
      </c>
      <c r="F7" s="37">
        <v>4</v>
      </c>
      <c r="G7" s="37">
        <v>0</v>
      </c>
      <c r="H7" s="37" t="s">
        <v>97</v>
      </c>
      <c r="I7" s="37" t="s">
        <v>98</v>
      </c>
      <c r="J7" s="37" t="s">
        <v>99</v>
      </c>
      <c r="K7" s="37" t="s">
        <v>100</v>
      </c>
      <c r="L7" s="37" t="s">
        <v>101</v>
      </c>
      <c r="M7" s="37" t="s">
        <v>102</v>
      </c>
      <c r="N7" s="38" t="s">
        <v>103</v>
      </c>
      <c r="O7" s="38" t="s">
        <v>104</v>
      </c>
      <c r="P7" s="38">
        <v>77.569999999999993</v>
      </c>
      <c r="Q7" s="38">
        <v>91.68</v>
      </c>
      <c r="R7" s="38">
        <v>2592</v>
      </c>
      <c r="S7" s="38">
        <v>6972</v>
      </c>
      <c r="T7" s="38">
        <v>103.64</v>
      </c>
      <c r="U7" s="38">
        <v>67.27</v>
      </c>
      <c r="V7" s="38">
        <v>6253</v>
      </c>
      <c r="W7" s="38">
        <v>3.86</v>
      </c>
      <c r="X7" s="38">
        <v>1619.95</v>
      </c>
      <c r="Y7" s="38">
        <v>104.25</v>
      </c>
      <c r="Z7" s="38">
        <v>129.30000000000001</v>
      </c>
      <c r="AA7" s="38">
        <v>94.37</v>
      </c>
      <c r="AB7" s="38">
        <v>106.78</v>
      </c>
      <c r="AC7" s="38">
        <v>97.04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1436</v>
      </c>
      <c r="BL7" s="38">
        <v>1434.89</v>
      </c>
      <c r="BM7" s="38">
        <v>1298.9100000000001</v>
      </c>
      <c r="BN7" s="38">
        <v>1243.71</v>
      </c>
      <c r="BO7" s="38">
        <v>1194.1500000000001</v>
      </c>
      <c r="BP7" s="38">
        <v>1209.4000000000001</v>
      </c>
      <c r="BQ7" s="38">
        <v>33.57</v>
      </c>
      <c r="BR7" s="38">
        <v>32.18</v>
      </c>
      <c r="BS7" s="38">
        <v>14.92</v>
      </c>
      <c r="BT7" s="38">
        <v>33.65</v>
      </c>
      <c r="BU7" s="38">
        <v>36.020000000000003</v>
      </c>
      <c r="BV7" s="38">
        <v>66.56</v>
      </c>
      <c r="BW7" s="38">
        <v>66.22</v>
      </c>
      <c r="BX7" s="38">
        <v>69.87</v>
      </c>
      <c r="BY7" s="38">
        <v>74.3</v>
      </c>
      <c r="BZ7" s="38">
        <v>72.260000000000005</v>
      </c>
      <c r="CA7" s="38">
        <v>74.48</v>
      </c>
      <c r="CB7" s="38">
        <v>502.31</v>
      </c>
      <c r="CC7" s="38">
        <v>410.15</v>
      </c>
      <c r="CD7" s="38">
        <v>888.91</v>
      </c>
      <c r="CE7" s="38">
        <v>386.16</v>
      </c>
      <c r="CF7" s="38">
        <v>428.64</v>
      </c>
      <c r="CG7" s="38">
        <v>244.29</v>
      </c>
      <c r="CH7" s="38">
        <v>246.72</v>
      </c>
      <c r="CI7" s="38">
        <v>234.96</v>
      </c>
      <c r="CJ7" s="38">
        <v>221.81</v>
      </c>
      <c r="CK7" s="38">
        <v>230.02</v>
      </c>
      <c r="CL7" s="38">
        <v>219.46</v>
      </c>
      <c r="CM7" s="38">
        <v>0</v>
      </c>
      <c r="CN7" s="38">
        <v>0</v>
      </c>
      <c r="CO7" s="38">
        <v>20.09</v>
      </c>
      <c r="CP7" s="38">
        <v>25.79</v>
      </c>
      <c r="CQ7" s="38">
        <v>28.33</v>
      </c>
      <c r="CR7" s="38">
        <v>43.58</v>
      </c>
      <c r="CS7" s="38">
        <v>41.35</v>
      </c>
      <c r="CT7" s="38">
        <v>42.9</v>
      </c>
      <c r="CU7" s="38">
        <v>43.36</v>
      </c>
      <c r="CV7" s="38">
        <v>42.56</v>
      </c>
      <c r="CW7" s="38">
        <v>42.82</v>
      </c>
      <c r="CX7" s="38">
        <v>80.09</v>
      </c>
      <c r="CY7" s="38">
        <v>80.09</v>
      </c>
      <c r="CZ7" s="38">
        <v>80.09</v>
      </c>
      <c r="DA7" s="38">
        <v>80.09</v>
      </c>
      <c r="DB7" s="38">
        <v>80.09</v>
      </c>
      <c r="DC7" s="38">
        <v>82.35</v>
      </c>
      <c r="DD7" s="38">
        <v>82.9</v>
      </c>
      <c r="DE7" s="38">
        <v>83.5</v>
      </c>
      <c r="DF7" s="38">
        <v>83.06</v>
      </c>
      <c r="DG7" s="38">
        <v>83.32</v>
      </c>
      <c r="DH7" s="38">
        <v>83.36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7.0000000000000007E-2</v>
      </c>
      <c r="EL7" s="38">
        <v>0.09</v>
      </c>
      <c r="EM7" s="38">
        <v>0.09</v>
      </c>
      <c r="EN7" s="38">
        <v>0.13</v>
      </c>
      <c r="EO7" s="38">
        <v>0.12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佐久間 明</cp:lastModifiedBy>
  <cp:lastPrinted>2020-01-23T06:20:54Z</cp:lastPrinted>
  <dcterms:created xsi:type="dcterms:W3CDTF">2019-12-05T05:10:53Z</dcterms:created>
  <dcterms:modified xsi:type="dcterms:W3CDTF">2020-01-23T06:22:03Z</dcterms:modified>
  <cp:category/>
</cp:coreProperties>
</file>