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THFLSV01\rprofiles$\ryoutanihira\デスクトップ\"/>
    </mc:Choice>
  </mc:AlternateContent>
  <workbookProtection workbookAlgorithmName="SHA-512" workbookHashValue="qTAg6rBRu/aV6bfYwvJ3DZpdCLKBRXhjUFlmP7YoLhhYxCvYCrg4M2cqzHfLnv/HVl8RHl3YdZPhCap636Zg3g==" workbookSaltValue="roJacANX4pNWFHnBL283Ag==" workbookSpinCount="100000" lockStructure="1"/>
  <bookViews>
    <workbookView xWindow="0" yWindow="0" windowWidth="12360" windowHeight="744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<sst xmlns="http://schemas.openxmlformats.org/spreadsheetml/2006/main" count="254" uniqueCount="114">
  <si>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</si>
  <si>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</si>
  <si>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</si>
  <si>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</si>
  <si>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</si>
  <si>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</si>
  <si>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</si>
  <si>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</si>
  <si>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</si>
  <si>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</si>
  <si>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</si>
  <si>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</si>
  <si>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</si>
  <si>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</si>
  <si>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</si>
  <si>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</si>
  <si>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</si>
  <si>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</si>
  <si>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</si>
  <si>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</si>
  <si>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</si>
  <si>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</si>
  <si>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</si>
  <si>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</si>
  <si>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</si>
  <si>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</si>
  <si>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</si>
  <si>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</si>
  <si>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</si>
  <si>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</si>
  <si>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</si>
  <si>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</si>
  <si>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</si>
  <si>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</si>
  <si>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</si>
  <si>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</si>
  <si>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</si>
  <si>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</si>
  <si>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</si>
  <si>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</si>
  <si>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</si>
  <si>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</si>
  <si>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</si>
  <si>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</si>
  <si>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</si>
  <si>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</si>
  <si>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</si>
  <si>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</si>
  <si>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</si>
  <si>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</si>
  <si>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</si>
  <si>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</si>
  <si>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</si>
  <si>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</si>
  <si>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</si>
  <si>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</si>
  <si>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</si>
  <si>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</si>
  <si>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</si>
  <si>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</si>
  <si>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</si>
  <si>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</si>
  <si>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</si>
  <si>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</si>
  <si>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</si>
  <si>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</si>
  <si>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</si>
  <si>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</si>
  <si>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</si>
  <si>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</si>
  <si>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</si>
  <si>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</si>
  <si>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</si>
  <si>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</si>
  <si>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</si>
  <si>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</si>
  <si>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</si>
  <si>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</si>
  <si>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</si>
  <si>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</si>
  <si>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</si>
  <si>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</si>
  <si>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</si>
  <si>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</si>
  <si>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</si>
  <si>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</si>
  <si>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</si>
  <si>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</si>
  <si>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</si>
  <si>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</si>
  <si>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</si>
  <si>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</si>
  <si>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</si>
  <si>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</si>
  <si>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</si>
  <si>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</si>
  <si>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</si>
  <si>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</si>
  <si>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</si>
  <si>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</si>
  <si>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</si>
  <si>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</si>
  <si>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</si>
  <si>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</si>
  <si>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</si>
  <si>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</si>
  <si>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</si>
  <si>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</si>
  <si>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</si>
  <si>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</si>
  <si>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</si>
  <si>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収益的収支比率が100％未満となっており、下水道使用料及び一般会計繰入金のみでは、維持管理費及び企業債償還金を賄えていない状況にあります。
　経費回収率につきましては、100％未満となっており、使用料収入のみでは、汚水処理に係る経費を賄えていない状況です。
　水洗化率については、類似団体及び全国平均値を上回っている状況にあります。
</t>
    <phoneticPr fontId="4"/>
  </si>
  <si>
    <t>　当町の農業集落排水事業については、平成8年に事業着手し、平成12年に供用開始をしています。
　集落排水施設につきましては、計画に基づき定期的にオーバーホール等の点検・改修実施している状況です。管渠等につきましては、標準耐用年数50年という観点から更新・老朽化対策等は実施していない状況です。
　今後、標準耐用年数・老朽化対策対策等の状況を踏まえた整備・更新等が必要であると考えられます。</t>
    <rPh sb="1" eb="3">
      <t>トウマチ</t>
    </rPh>
    <rPh sb="4" eb="6">
      <t>ノウギョウ</t>
    </rPh>
    <rPh sb="6" eb="8">
      <t>シュウラク</t>
    </rPh>
    <rPh sb="8" eb="10">
      <t>ハイスイ</t>
    </rPh>
    <rPh sb="10" eb="12">
      <t>ジギョウ</t>
    </rPh>
    <rPh sb="18" eb="20">
      <t>ヘイセイ</t>
    </rPh>
    <rPh sb="23" eb="25">
      <t>ジギョウ</t>
    </rPh>
    <rPh sb="25" eb="27">
      <t>チャクシュ</t>
    </rPh>
    <rPh sb="29" eb="31">
      <t>ヘイセイ</t>
    </rPh>
    <rPh sb="33" eb="34">
      <t>ネン</t>
    </rPh>
    <rPh sb="35" eb="37">
      <t>キョウヨウ</t>
    </rPh>
    <rPh sb="37" eb="39">
      <t>カイシ</t>
    </rPh>
    <rPh sb="48" eb="50">
      <t>シュウラク</t>
    </rPh>
    <rPh sb="50" eb="52">
      <t>ハイスイ</t>
    </rPh>
    <rPh sb="52" eb="54">
      <t>シセツ</t>
    </rPh>
    <rPh sb="62" eb="64">
      <t>ケイカク</t>
    </rPh>
    <rPh sb="65" eb="66">
      <t>モト</t>
    </rPh>
    <rPh sb="68" eb="71">
      <t>テイキテキ</t>
    </rPh>
    <rPh sb="79" eb="80">
      <t>トウ</t>
    </rPh>
    <rPh sb="81" eb="83">
      <t>テンケン</t>
    </rPh>
    <rPh sb="84" eb="86">
      <t>カイシュウ</t>
    </rPh>
    <rPh sb="86" eb="88">
      <t>ジッシ</t>
    </rPh>
    <rPh sb="92" eb="94">
      <t>ジョウキョウ</t>
    </rPh>
    <rPh sb="97" eb="99">
      <t>カンキョ</t>
    </rPh>
    <rPh sb="99" eb="100">
      <t>トウ</t>
    </rPh>
    <rPh sb="108" eb="110">
      <t>ヒョウジュン</t>
    </rPh>
    <rPh sb="110" eb="112">
      <t>タイヨウ</t>
    </rPh>
    <rPh sb="112" eb="114">
      <t>ネンスウ</t>
    </rPh>
    <rPh sb="116" eb="117">
      <t>ネン</t>
    </rPh>
    <rPh sb="120" eb="122">
      <t>カンテン</t>
    </rPh>
    <rPh sb="124" eb="126">
      <t>コウシン</t>
    </rPh>
    <rPh sb="127" eb="130">
      <t>ロウキュウカ</t>
    </rPh>
    <rPh sb="130" eb="132">
      <t>タイサク</t>
    </rPh>
    <rPh sb="132" eb="133">
      <t>トウ</t>
    </rPh>
    <rPh sb="134" eb="136">
      <t>ジッシ</t>
    </rPh>
    <rPh sb="141" eb="143">
      <t>ジョウキョウ</t>
    </rPh>
    <rPh sb="148" eb="150">
      <t>コンゴ</t>
    </rPh>
    <rPh sb="151" eb="153">
      <t>ヒョウジュン</t>
    </rPh>
    <rPh sb="153" eb="155">
      <t>タイヨウ</t>
    </rPh>
    <rPh sb="155" eb="157">
      <t>ネンスウ</t>
    </rPh>
    <rPh sb="158" eb="161">
      <t>ロウキュウカ</t>
    </rPh>
    <rPh sb="161" eb="163">
      <t>タイサク</t>
    </rPh>
    <rPh sb="163" eb="165">
      <t>タイサク</t>
    </rPh>
    <rPh sb="165" eb="166">
      <t>トウ</t>
    </rPh>
    <rPh sb="167" eb="169">
      <t>ジョウキョウ</t>
    </rPh>
    <rPh sb="170" eb="171">
      <t>フ</t>
    </rPh>
    <rPh sb="174" eb="176">
      <t>セイビ</t>
    </rPh>
    <rPh sb="177" eb="179">
      <t>コウシン</t>
    </rPh>
    <rPh sb="179" eb="180">
      <t>トウ</t>
    </rPh>
    <rPh sb="181" eb="183">
      <t>ヒツヨウ</t>
    </rPh>
    <rPh sb="187" eb="188">
      <t>カンガ</t>
    </rPh>
    <phoneticPr fontId="4"/>
  </si>
  <si>
    <t>　当町の農業集落排水事業につきましては、収益的収支比率及び経費回収率が100％を下回っていることから、将来の人口推計、処理水量別の人口割合や節水傾向を考慮した適切な使用料の設定及び水洗化率の向上による料金収入の増加を図るとともに、各種施設の整備・更新や適切な施設の維持管理を通して、汚水処理費用の削減を図っていく必要があります。</t>
    <rPh sb="1" eb="3">
      <t>トウマチ</t>
    </rPh>
    <rPh sb="4" eb="6">
      <t>ノウギョウ</t>
    </rPh>
    <rPh sb="6" eb="8">
      <t>シュウラク</t>
    </rPh>
    <rPh sb="8" eb="10">
      <t>ハイスイ</t>
    </rPh>
    <rPh sb="10" eb="12">
      <t>ジギョウ</t>
    </rPh>
    <rPh sb="20" eb="23">
      <t>シュウエキテキ</t>
    </rPh>
    <rPh sb="23" eb="25">
      <t>シュウシ</t>
    </rPh>
    <rPh sb="25" eb="27">
      <t>ヒリツ</t>
    </rPh>
    <rPh sb="27" eb="28">
      <t>オヨ</t>
    </rPh>
    <rPh sb="29" eb="31">
      <t>ケイヒ</t>
    </rPh>
    <rPh sb="31" eb="34">
      <t>カイシュウリツ</t>
    </rPh>
    <rPh sb="40" eb="42">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</si>
</sst>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D86-4211-A556-1BDF3AF2BB99}"/>
            </c:ext>
          </c:extLst>
        </c:ser>
        <c:dLbls>
          <c:showLegendKey val="0"/>
          <c:showVal val="0"/>
          <c:showCatName val="0"/>
          <c:showSerName val="0"/>
          <c:showPercent val="0"/>
          <c:showBubbleSize val="0"/>
        </c:dLbls>
        <c:gapWidth val="150"/>
        <c:axId val="237192320"/>
        <c:axId val="237195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DD86-4211-A556-1BDF3AF2BB99}"/>
            </c:ext>
          </c:extLst>
        </c:ser>
        <c:dLbls>
          <c:showLegendKey val="0"/>
          <c:showVal val="0"/>
          <c:showCatName val="0"/>
          <c:showSerName val="0"/>
          <c:showPercent val="0"/>
          <c:showBubbleSize val="0"/>
        </c:dLbls>
        <c:marker val="1"/>
        <c:smooth val="0"/>
        <c:axId val="237192320"/>
        <c:axId val="237195064"/>
      </c:lineChart>
      <c:dateAx>
        <c:axId val="237192320"/>
        <c:scaling>
          <c:orientation val="minMax"/>
        </c:scaling>
        <c:delete val="1"/>
        <c:axPos val="b"/>
        <c:numFmt formatCode="ge" sourceLinked="1"/>
        <c:majorTickMark val="none"/>
        <c:minorTickMark val="none"/>
        <c:tickLblPos val="none"/>
        <c:crossAx val="237195064"/>
        <c:crosses val="autoZero"/>
        <c:auto val="1"/>
        <c:lblOffset val="100"/>
        <c:baseTimeUnit val="years"/>
      </c:dateAx>
      <c:valAx>
        <c:axId val="23719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19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100</c:v>
                </c:pt>
                <c:pt idx="3" formatCode="#,##0.00;&quot;△&quot;#,##0.00">
                  <c:v>0</c:v>
                </c:pt>
                <c:pt idx="4">
                  <c:v>47.4</c:v>
                </c:pt>
              </c:numCache>
            </c:numRef>
          </c:val>
          <c:extLst xmlns:c16r2="http://schemas.microsoft.com/office/drawing/2015/06/chart">
            <c:ext xmlns:c16="http://schemas.microsoft.com/office/drawing/2014/chart" uri="{C3380CC4-5D6E-409C-BE32-E72D297353CC}">
              <c16:uniqueId val="{00000000-BED2-4D33-A599-4DB8E2A5EBD6}"/>
            </c:ext>
          </c:extLst>
        </c:ser>
        <c:dLbls>
          <c:showLegendKey val="0"/>
          <c:showVal val="0"/>
          <c:showCatName val="0"/>
          <c:showSerName val="0"/>
          <c:showPercent val="0"/>
          <c:showBubbleSize val="0"/>
        </c:dLbls>
        <c:gapWidth val="150"/>
        <c:axId val="177977944"/>
        <c:axId val="17797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BED2-4D33-A599-4DB8E2A5EBD6}"/>
            </c:ext>
          </c:extLst>
        </c:ser>
        <c:dLbls>
          <c:showLegendKey val="0"/>
          <c:showVal val="0"/>
          <c:showCatName val="0"/>
          <c:showSerName val="0"/>
          <c:showPercent val="0"/>
          <c:showBubbleSize val="0"/>
        </c:dLbls>
        <c:marker val="1"/>
        <c:smooth val="0"/>
        <c:axId val="177977944"/>
        <c:axId val="177978336"/>
      </c:lineChart>
      <c:dateAx>
        <c:axId val="177977944"/>
        <c:scaling>
          <c:orientation val="minMax"/>
        </c:scaling>
        <c:delete val="1"/>
        <c:axPos val="b"/>
        <c:numFmt formatCode="ge" sourceLinked="1"/>
        <c:majorTickMark val="none"/>
        <c:minorTickMark val="none"/>
        <c:tickLblPos val="none"/>
        <c:crossAx val="177978336"/>
        <c:crosses val="autoZero"/>
        <c:auto val="1"/>
        <c:lblOffset val="100"/>
        <c:baseTimeUnit val="years"/>
      </c:dateAx>
      <c:valAx>
        <c:axId val="17797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97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88.74</c:v>
                </c:pt>
                <c:pt idx="3">
                  <c:v>88.28</c:v>
                </c:pt>
                <c:pt idx="4">
                  <c:v>88.89</c:v>
                </c:pt>
              </c:numCache>
            </c:numRef>
          </c:val>
          <c:extLst xmlns:c16r2="http://schemas.microsoft.com/office/drawing/2015/06/chart">
            <c:ext xmlns:c16="http://schemas.microsoft.com/office/drawing/2014/chart" uri="{C3380CC4-5D6E-409C-BE32-E72D297353CC}">
              <c16:uniqueId val="{00000000-A72A-4337-956C-7F7C22A206DB}"/>
            </c:ext>
          </c:extLst>
        </c:ser>
        <c:dLbls>
          <c:showLegendKey val="0"/>
          <c:showVal val="0"/>
          <c:showCatName val="0"/>
          <c:showSerName val="0"/>
          <c:showPercent val="0"/>
          <c:showBubbleSize val="0"/>
        </c:dLbls>
        <c:gapWidth val="150"/>
        <c:axId val="177979512"/>
        <c:axId val="17797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A72A-4337-956C-7F7C22A206DB}"/>
            </c:ext>
          </c:extLst>
        </c:ser>
        <c:dLbls>
          <c:showLegendKey val="0"/>
          <c:showVal val="0"/>
          <c:showCatName val="0"/>
          <c:showSerName val="0"/>
          <c:showPercent val="0"/>
          <c:showBubbleSize val="0"/>
        </c:dLbls>
        <c:marker val="1"/>
        <c:smooth val="0"/>
        <c:axId val="177979512"/>
        <c:axId val="177979904"/>
      </c:lineChart>
      <c:dateAx>
        <c:axId val="177979512"/>
        <c:scaling>
          <c:orientation val="minMax"/>
        </c:scaling>
        <c:delete val="1"/>
        <c:axPos val="b"/>
        <c:numFmt formatCode="ge" sourceLinked="1"/>
        <c:majorTickMark val="none"/>
        <c:minorTickMark val="none"/>
        <c:tickLblPos val="none"/>
        <c:crossAx val="177979904"/>
        <c:crosses val="autoZero"/>
        <c:auto val="1"/>
        <c:lblOffset val="100"/>
        <c:baseTimeUnit val="years"/>
      </c:dateAx>
      <c:valAx>
        <c:axId val="17797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97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97.97</c:v>
                </c:pt>
                <c:pt idx="3">
                  <c:v>55.48</c:v>
                </c:pt>
                <c:pt idx="4">
                  <c:v>90.99</c:v>
                </c:pt>
              </c:numCache>
            </c:numRef>
          </c:val>
          <c:extLst xmlns:c16r2="http://schemas.microsoft.com/office/drawing/2015/06/chart">
            <c:ext xmlns:c16="http://schemas.microsoft.com/office/drawing/2014/chart" uri="{C3380CC4-5D6E-409C-BE32-E72D297353CC}">
              <c16:uniqueId val="{00000000-A080-4977-BDD6-C9D141B058D3}"/>
            </c:ext>
          </c:extLst>
        </c:ser>
        <c:dLbls>
          <c:showLegendKey val="0"/>
          <c:showVal val="0"/>
          <c:showCatName val="0"/>
          <c:showSerName val="0"/>
          <c:showPercent val="0"/>
          <c:showBubbleSize val="0"/>
        </c:dLbls>
        <c:gapWidth val="150"/>
        <c:axId val="235940776"/>
        <c:axId val="23593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80-4977-BDD6-C9D141B058D3}"/>
            </c:ext>
          </c:extLst>
        </c:ser>
        <c:dLbls>
          <c:showLegendKey val="0"/>
          <c:showVal val="0"/>
          <c:showCatName val="0"/>
          <c:showSerName val="0"/>
          <c:showPercent val="0"/>
          <c:showBubbleSize val="0"/>
        </c:dLbls>
        <c:marker val="1"/>
        <c:smooth val="0"/>
        <c:axId val="235940776"/>
        <c:axId val="235938032"/>
      </c:lineChart>
      <c:dateAx>
        <c:axId val="235940776"/>
        <c:scaling>
          <c:orientation val="minMax"/>
        </c:scaling>
        <c:delete val="1"/>
        <c:axPos val="b"/>
        <c:numFmt formatCode="ge" sourceLinked="1"/>
        <c:majorTickMark val="none"/>
        <c:minorTickMark val="none"/>
        <c:tickLblPos val="none"/>
        <c:crossAx val="235938032"/>
        <c:crosses val="autoZero"/>
        <c:auto val="1"/>
        <c:lblOffset val="100"/>
        <c:baseTimeUnit val="years"/>
      </c:dateAx>
      <c:valAx>
        <c:axId val="23593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94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AB-45CA-8D48-A63422731A82}"/>
            </c:ext>
          </c:extLst>
        </c:ser>
        <c:dLbls>
          <c:showLegendKey val="0"/>
          <c:showVal val="0"/>
          <c:showCatName val="0"/>
          <c:showSerName val="0"/>
          <c:showPercent val="0"/>
          <c:showBubbleSize val="0"/>
        </c:dLbls>
        <c:gapWidth val="150"/>
        <c:axId val="797945424"/>
        <c:axId val="7979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AB-45CA-8D48-A63422731A82}"/>
            </c:ext>
          </c:extLst>
        </c:ser>
        <c:dLbls>
          <c:showLegendKey val="0"/>
          <c:showVal val="0"/>
          <c:showCatName val="0"/>
          <c:showSerName val="0"/>
          <c:showPercent val="0"/>
          <c:showBubbleSize val="0"/>
        </c:dLbls>
        <c:marker val="1"/>
        <c:smooth val="0"/>
        <c:axId val="797945424"/>
        <c:axId val="797946208"/>
      </c:lineChart>
      <c:dateAx>
        <c:axId val="797945424"/>
        <c:scaling>
          <c:orientation val="minMax"/>
        </c:scaling>
        <c:delete val="1"/>
        <c:axPos val="b"/>
        <c:numFmt formatCode="ge" sourceLinked="1"/>
        <c:majorTickMark val="none"/>
        <c:minorTickMark val="none"/>
        <c:tickLblPos val="none"/>
        <c:crossAx val="797946208"/>
        <c:crosses val="autoZero"/>
        <c:auto val="1"/>
        <c:lblOffset val="100"/>
        <c:baseTimeUnit val="years"/>
      </c:dateAx>
      <c:valAx>
        <c:axId val="7979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794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36-49FC-995F-F42B3E9CCD00}"/>
            </c:ext>
          </c:extLst>
        </c:ser>
        <c:dLbls>
          <c:showLegendKey val="0"/>
          <c:showVal val="0"/>
          <c:showCatName val="0"/>
          <c:showSerName val="0"/>
          <c:showPercent val="0"/>
          <c:showBubbleSize val="0"/>
        </c:dLbls>
        <c:gapWidth val="150"/>
        <c:axId val="797945032"/>
        <c:axId val="53381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36-49FC-995F-F42B3E9CCD00}"/>
            </c:ext>
          </c:extLst>
        </c:ser>
        <c:dLbls>
          <c:showLegendKey val="0"/>
          <c:showVal val="0"/>
          <c:showCatName val="0"/>
          <c:showSerName val="0"/>
          <c:showPercent val="0"/>
          <c:showBubbleSize val="0"/>
        </c:dLbls>
        <c:marker val="1"/>
        <c:smooth val="0"/>
        <c:axId val="797945032"/>
        <c:axId val="533819968"/>
      </c:lineChart>
      <c:dateAx>
        <c:axId val="797945032"/>
        <c:scaling>
          <c:orientation val="minMax"/>
        </c:scaling>
        <c:delete val="1"/>
        <c:axPos val="b"/>
        <c:numFmt formatCode="ge" sourceLinked="1"/>
        <c:majorTickMark val="none"/>
        <c:minorTickMark val="none"/>
        <c:tickLblPos val="none"/>
        <c:crossAx val="533819968"/>
        <c:crosses val="autoZero"/>
        <c:auto val="1"/>
        <c:lblOffset val="100"/>
        <c:baseTimeUnit val="years"/>
      </c:dateAx>
      <c:valAx>
        <c:axId val="53381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794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209-4D08-97CE-E22900EB0B9C}"/>
            </c:ext>
          </c:extLst>
        </c:ser>
        <c:dLbls>
          <c:showLegendKey val="0"/>
          <c:showVal val="0"/>
          <c:showCatName val="0"/>
          <c:showSerName val="0"/>
          <c:showPercent val="0"/>
          <c:showBubbleSize val="0"/>
        </c:dLbls>
        <c:gapWidth val="150"/>
        <c:axId val="533819184"/>
        <c:axId val="178736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209-4D08-97CE-E22900EB0B9C}"/>
            </c:ext>
          </c:extLst>
        </c:ser>
        <c:dLbls>
          <c:showLegendKey val="0"/>
          <c:showVal val="0"/>
          <c:showCatName val="0"/>
          <c:showSerName val="0"/>
          <c:showPercent val="0"/>
          <c:showBubbleSize val="0"/>
        </c:dLbls>
        <c:marker val="1"/>
        <c:smooth val="0"/>
        <c:axId val="533819184"/>
        <c:axId val="178736472"/>
      </c:lineChart>
      <c:dateAx>
        <c:axId val="533819184"/>
        <c:scaling>
          <c:orientation val="minMax"/>
        </c:scaling>
        <c:delete val="1"/>
        <c:axPos val="b"/>
        <c:numFmt formatCode="ge" sourceLinked="1"/>
        <c:majorTickMark val="none"/>
        <c:minorTickMark val="none"/>
        <c:tickLblPos val="none"/>
        <c:crossAx val="178736472"/>
        <c:crosses val="autoZero"/>
        <c:auto val="1"/>
        <c:lblOffset val="100"/>
        <c:baseTimeUnit val="years"/>
      </c:dateAx>
      <c:valAx>
        <c:axId val="17873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81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D1B-4757-8361-E799C734E097}"/>
            </c:ext>
          </c:extLst>
        </c:ser>
        <c:dLbls>
          <c:showLegendKey val="0"/>
          <c:showVal val="0"/>
          <c:showCatName val="0"/>
          <c:showSerName val="0"/>
          <c:showPercent val="0"/>
          <c:showBubbleSize val="0"/>
        </c:dLbls>
        <c:gapWidth val="150"/>
        <c:axId val="178736080"/>
        <c:axId val="17655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1B-4757-8361-E799C734E097}"/>
            </c:ext>
          </c:extLst>
        </c:ser>
        <c:dLbls>
          <c:showLegendKey val="0"/>
          <c:showVal val="0"/>
          <c:showCatName val="0"/>
          <c:showSerName val="0"/>
          <c:showPercent val="0"/>
          <c:showBubbleSize val="0"/>
        </c:dLbls>
        <c:marker val="1"/>
        <c:smooth val="0"/>
        <c:axId val="178736080"/>
        <c:axId val="176557528"/>
      </c:lineChart>
      <c:dateAx>
        <c:axId val="178736080"/>
        <c:scaling>
          <c:orientation val="minMax"/>
        </c:scaling>
        <c:delete val="1"/>
        <c:axPos val="b"/>
        <c:numFmt formatCode="ge" sourceLinked="1"/>
        <c:majorTickMark val="none"/>
        <c:minorTickMark val="none"/>
        <c:tickLblPos val="none"/>
        <c:crossAx val="176557528"/>
        <c:crosses val="autoZero"/>
        <c:auto val="1"/>
        <c:lblOffset val="100"/>
        <c:baseTimeUnit val="years"/>
      </c:dateAx>
      <c:valAx>
        <c:axId val="17655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73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6990.67</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8E8-4553-9F8D-52B73EE006A0}"/>
            </c:ext>
          </c:extLst>
        </c:ser>
        <c:dLbls>
          <c:showLegendKey val="0"/>
          <c:showVal val="0"/>
          <c:showCatName val="0"/>
          <c:showSerName val="0"/>
          <c:showPercent val="0"/>
          <c:showBubbleSize val="0"/>
        </c:dLbls>
        <c:gapWidth val="150"/>
        <c:axId val="176554000"/>
        <c:axId val="528006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38E8-4553-9F8D-52B73EE006A0}"/>
            </c:ext>
          </c:extLst>
        </c:ser>
        <c:dLbls>
          <c:showLegendKey val="0"/>
          <c:showVal val="0"/>
          <c:showCatName val="0"/>
          <c:showSerName val="0"/>
          <c:showPercent val="0"/>
          <c:showBubbleSize val="0"/>
        </c:dLbls>
        <c:marker val="1"/>
        <c:smooth val="0"/>
        <c:axId val="176554000"/>
        <c:axId val="528006488"/>
      </c:lineChart>
      <c:dateAx>
        <c:axId val="176554000"/>
        <c:scaling>
          <c:orientation val="minMax"/>
        </c:scaling>
        <c:delete val="1"/>
        <c:axPos val="b"/>
        <c:numFmt formatCode="ge" sourceLinked="1"/>
        <c:majorTickMark val="none"/>
        <c:minorTickMark val="none"/>
        <c:tickLblPos val="none"/>
        <c:crossAx val="528006488"/>
        <c:crosses val="autoZero"/>
        <c:auto val="1"/>
        <c:lblOffset val="100"/>
        <c:baseTimeUnit val="years"/>
      </c:dateAx>
      <c:valAx>
        <c:axId val="52800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5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64.22</c:v>
                </c:pt>
                <c:pt idx="3">
                  <c:v>43.23</c:v>
                </c:pt>
                <c:pt idx="4">
                  <c:v>59.53</c:v>
                </c:pt>
              </c:numCache>
            </c:numRef>
          </c:val>
          <c:extLst xmlns:c16r2="http://schemas.microsoft.com/office/drawing/2015/06/chart">
            <c:ext xmlns:c16="http://schemas.microsoft.com/office/drawing/2014/chart" uri="{C3380CC4-5D6E-409C-BE32-E72D297353CC}">
              <c16:uniqueId val="{00000000-CE79-4ADC-824E-DA6919467063}"/>
            </c:ext>
          </c:extLst>
        </c:ser>
        <c:dLbls>
          <c:showLegendKey val="0"/>
          <c:showVal val="0"/>
          <c:showCatName val="0"/>
          <c:showSerName val="0"/>
          <c:showPercent val="0"/>
          <c:showBubbleSize val="0"/>
        </c:dLbls>
        <c:gapWidth val="150"/>
        <c:axId val="543886328"/>
        <c:axId val="54387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CE79-4ADC-824E-DA6919467063}"/>
            </c:ext>
          </c:extLst>
        </c:ser>
        <c:dLbls>
          <c:showLegendKey val="0"/>
          <c:showVal val="0"/>
          <c:showCatName val="0"/>
          <c:showSerName val="0"/>
          <c:showPercent val="0"/>
          <c:showBubbleSize val="0"/>
        </c:dLbls>
        <c:marker val="1"/>
        <c:smooth val="0"/>
        <c:axId val="543886328"/>
        <c:axId val="543878880"/>
      </c:lineChart>
      <c:dateAx>
        <c:axId val="543886328"/>
        <c:scaling>
          <c:orientation val="minMax"/>
        </c:scaling>
        <c:delete val="1"/>
        <c:axPos val="b"/>
        <c:numFmt formatCode="ge" sourceLinked="1"/>
        <c:majorTickMark val="none"/>
        <c:minorTickMark val="none"/>
        <c:tickLblPos val="none"/>
        <c:crossAx val="543878880"/>
        <c:crosses val="autoZero"/>
        <c:auto val="1"/>
        <c:lblOffset val="100"/>
        <c:baseTimeUnit val="years"/>
      </c:dateAx>
      <c:valAx>
        <c:axId val="54387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388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190.04</c:v>
                </c:pt>
                <c:pt idx="3">
                  <c:v>291.35000000000002</c:v>
                </c:pt>
                <c:pt idx="4">
                  <c:v>226.35</c:v>
                </c:pt>
              </c:numCache>
            </c:numRef>
          </c:val>
          <c:extLst xmlns:c16r2="http://schemas.microsoft.com/office/drawing/2015/06/chart">
            <c:ext xmlns:c16="http://schemas.microsoft.com/office/drawing/2014/chart" uri="{C3380CC4-5D6E-409C-BE32-E72D297353CC}">
              <c16:uniqueId val="{00000000-AD5B-487A-8ECE-1D8A0306FCD8}"/>
            </c:ext>
          </c:extLst>
        </c:ser>
        <c:dLbls>
          <c:showLegendKey val="0"/>
          <c:showVal val="0"/>
          <c:showCatName val="0"/>
          <c:showSerName val="0"/>
          <c:showPercent val="0"/>
          <c:showBubbleSize val="0"/>
        </c:dLbls>
        <c:gapWidth val="150"/>
        <c:axId val="177976376"/>
        <c:axId val="17797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AD5B-487A-8ECE-1D8A0306FCD8}"/>
            </c:ext>
          </c:extLst>
        </c:ser>
        <c:dLbls>
          <c:showLegendKey val="0"/>
          <c:showVal val="0"/>
          <c:showCatName val="0"/>
          <c:showSerName val="0"/>
          <c:showPercent val="0"/>
          <c:showBubbleSize val="0"/>
        </c:dLbls>
        <c:marker val="1"/>
        <c:smooth val="0"/>
        <c:axId val="177976376"/>
        <c:axId val="177976768"/>
      </c:lineChart>
      <c:dateAx>
        <c:axId val="177976376"/>
        <c:scaling>
          <c:orientation val="minMax"/>
        </c:scaling>
        <c:delete val="1"/>
        <c:axPos val="b"/>
        <c:numFmt formatCode="ge" sourceLinked="1"/>
        <c:majorTickMark val="none"/>
        <c:minorTickMark val="none"/>
        <c:tickLblPos val="none"/>
        <c:crossAx val="177976768"/>
        <c:crosses val="autoZero"/>
        <c:auto val="1"/>
        <c:lblOffset val="100"/>
        <c:baseTimeUnit val="years"/>
      </c:dateAx>
      <c:valAx>
        <c:axId val="17797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97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4" zoomScaleNormal="100" workbookViewId="0">
      <selection activeCell="BI71" sqref="BI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広野町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4777</v>
      </c>
      <c r="AM8" s="50"/>
      <c r="AN8" s="50"/>
      <c r="AO8" s="50"/>
      <c r="AP8" s="50"/>
      <c r="AQ8" s="50"/>
      <c r="AR8" s="50"/>
      <c r="AS8" s="50"/>
      <c r="AT8" s="45">
        <f>データ!T6</f>
        <v>58.69</v>
      </c>
      <c r="AU8" s="45"/>
      <c r="AV8" s="45"/>
      <c r="AW8" s="45"/>
      <c r="AX8" s="45"/>
      <c r="AY8" s="45"/>
      <c r="AZ8" s="45"/>
      <c r="BA8" s="45"/>
      <c r="BB8" s="45">
        <f>データ!U6</f>
        <v>81.39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8.74</v>
      </c>
      <c r="Q10" s="45"/>
      <c r="R10" s="45"/>
      <c r="S10" s="45"/>
      <c r="T10" s="45"/>
      <c r="U10" s="45"/>
      <c r="V10" s="45"/>
      <c r="W10" s="45">
        <f>データ!Q6</f>
        <v>109.58</v>
      </c>
      <c r="X10" s="45"/>
      <c r="Y10" s="45"/>
      <c r="Z10" s="45"/>
      <c r="AA10" s="45"/>
      <c r="AB10" s="45"/>
      <c r="AC10" s="45"/>
      <c r="AD10" s="50">
        <f>データ!R6</f>
        <v>2430</v>
      </c>
      <c r="AE10" s="50"/>
      <c r="AF10" s="50"/>
      <c r="AG10" s="50"/>
      <c r="AH10" s="50"/>
      <c r="AI10" s="50"/>
      <c r="AJ10" s="50"/>
      <c r="AK10" s="2"/>
      <c r="AL10" s="50">
        <f>データ!V6</f>
        <v>414</v>
      </c>
      <c r="AM10" s="50"/>
      <c r="AN10" s="50"/>
      <c r="AO10" s="50"/>
      <c r="AP10" s="50"/>
      <c r="AQ10" s="50"/>
      <c r="AR10" s="50"/>
      <c r="AS10" s="50"/>
      <c r="AT10" s="45">
        <f>データ!W6</f>
        <v>0.61</v>
      </c>
      <c r="AU10" s="45"/>
      <c r="AV10" s="45"/>
      <c r="AW10" s="45"/>
      <c r="AX10" s="45"/>
      <c r="AY10" s="45"/>
      <c r="AZ10" s="45"/>
      <c r="BA10" s="45"/>
      <c r="BB10" s="45">
        <f>データ!X6</f>
        <v>678.69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DhHNDYrp6nUqv5nQUcqU6P3xNKPjIA3LVFy3EzDxLjw9BCTNfXWi169tjTCy2yJR23CBbx28T8Gc3hNgKMCt9w==" saltValue="ZW4FUrPWW8tgQglxtKqAs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75418</v>
      </c>
      <c r="D6" s="33">
        <f t="shared" si="3"/>
        <v>47</v>
      </c>
      <c r="E6" s="33">
        <f t="shared" si="3"/>
        <v>17</v>
      </c>
      <c r="F6" s="33">
        <f t="shared" si="3"/>
        <v>5</v>
      </c>
      <c r="G6" s="33">
        <f t="shared" si="3"/>
        <v>0</v>
      </c>
      <c r="H6" s="33" t="str">
        <f t="shared" si="3"/>
        <v>福島県　広野町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8.74</v>
      </c>
      <c r="Q6" s="34">
        <f t="shared" si="3"/>
        <v>109.58</v>
      </c>
      <c r="R6" s="34">
        <f t="shared" si="3"/>
        <v>2430</v>
      </c>
      <c r="S6" s="34">
        <f t="shared" si="3"/>
        <v>4777</v>
      </c>
      <c r="T6" s="34">
        <f t="shared" si="3"/>
        <v>58.69</v>
      </c>
      <c r="U6" s="34">
        <f t="shared" si="3"/>
        <v>81.39</v>
      </c>
      <c r="V6" s="34">
        <f t="shared" si="3"/>
        <v>414</v>
      </c>
      <c r="W6" s="34">
        <f t="shared" si="3"/>
        <v>0.61</v>
      </c>
      <c r="X6" s="34">
        <f t="shared" si="3"/>
        <v>678.69</v>
      </c>
      <c r="Y6" s="35" t="str">
        <f>IF(Y7="",NA(),Y7)</f>
        <v>-</v>
      </c>
      <c r="Z6" s="35" t="str">
        <f t="shared" ref="Z6:AH6" si="4">IF(Z7="",NA(),Z7)</f>
        <v>-</v>
      </c>
      <c r="AA6" s="35">
        <f t="shared" si="4"/>
        <v>97.97</v>
      </c>
      <c r="AB6" s="35">
        <f t="shared" si="4"/>
        <v>55.48</v>
      </c>
      <c r="AC6" s="35">
        <f t="shared" si="4"/>
        <v>90.99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f t="shared" si="7"/>
        <v>6990.67</v>
      </c>
      <c r="BI6" s="34">
        <f t="shared" si="7"/>
        <v>0</v>
      </c>
      <c r="BJ6" s="34">
        <f t="shared" si="7"/>
        <v>0</v>
      </c>
      <c r="BK6" s="35" t="str">
        <f t="shared" si="7"/>
        <v>-</v>
      </c>
      <c r="BL6" s="35" t="str">
        <f t="shared" si="7"/>
        <v>-</v>
      </c>
      <c r="BM6" s="35">
        <f t="shared" si="7"/>
        <v>974.93</v>
      </c>
      <c r="BN6" s="35">
        <f t="shared" si="7"/>
        <v>855.8</v>
      </c>
      <c r="BO6" s="35">
        <f t="shared" si="7"/>
        <v>789.46</v>
      </c>
      <c r="BP6" s="34" t="str">
        <f>IF(BP7="","",IF(BP7="-","【-】","【"&amp;SUBSTITUTE(TEXT(BP7,"#,##0.00"),"-","△")&amp;"】"))</f>
        <v>【747.76】</v>
      </c>
      <c r="BQ6" s="35" t="str">
        <f>IF(BQ7="",NA(),BQ7)</f>
        <v>-</v>
      </c>
      <c r="BR6" s="35" t="str">
        <f t="shared" ref="BR6:BZ6" si="8">IF(BR7="",NA(),BR7)</f>
        <v>-</v>
      </c>
      <c r="BS6" s="35">
        <f t="shared" si="8"/>
        <v>64.22</v>
      </c>
      <c r="BT6" s="35">
        <f t="shared" si="8"/>
        <v>43.23</v>
      </c>
      <c r="BU6" s="35">
        <f t="shared" si="8"/>
        <v>59.53</v>
      </c>
      <c r="BV6" s="35" t="str">
        <f t="shared" si="8"/>
        <v>-</v>
      </c>
      <c r="BW6" s="35" t="str">
        <f t="shared" si="8"/>
        <v>-</v>
      </c>
      <c r="BX6" s="35">
        <f t="shared" si="8"/>
        <v>55.32</v>
      </c>
      <c r="BY6" s="35">
        <f t="shared" si="8"/>
        <v>59.8</v>
      </c>
      <c r="BZ6" s="35">
        <f t="shared" si="8"/>
        <v>57.77</v>
      </c>
      <c r="CA6" s="34" t="str">
        <f>IF(CA7="","",IF(CA7="-","【-】","【"&amp;SUBSTITUTE(TEXT(CA7,"#,##0.00"),"-","△")&amp;"】"))</f>
        <v>【59.51】</v>
      </c>
      <c r="CB6" s="35" t="str">
        <f>IF(CB7="",NA(),CB7)</f>
        <v>-</v>
      </c>
      <c r="CC6" s="35" t="str">
        <f t="shared" ref="CC6:CK6" si="9">IF(CC7="",NA(),CC7)</f>
        <v>-</v>
      </c>
      <c r="CD6" s="35">
        <f t="shared" si="9"/>
        <v>190.04</v>
      </c>
      <c r="CE6" s="35">
        <f t="shared" si="9"/>
        <v>291.35000000000002</v>
      </c>
      <c r="CF6" s="35">
        <f t="shared" si="9"/>
        <v>226.35</v>
      </c>
      <c r="CG6" s="35" t="str">
        <f t="shared" si="9"/>
        <v>-</v>
      </c>
      <c r="CH6" s="35" t="str">
        <f t="shared" si="9"/>
        <v>-</v>
      </c>
      <c r="CI6" s="35">
        <f t="shared" si="9"/>
        <v>283.17</v>
      </c>
      <c r="CJ6" s="35">
        <f t="shared" si="9"/>
        <v>263.76</v>
      </c>
      <c r="CK6" s="35">
        <f t="shared" si="9"/>
        <v>274.35000000000002</v>
      </c>
      <c r="CL6" s="34" t="str">
        <f>IF(CL7="","",IF(CL7="-","【-】","【"&amp;SUBSTITUTE(TEXT(CL7,"#,##0.00"),"-","△")&amp;"】"))</f>
        <v>【261.46】</v>
      </c>
      <c r="CM6" s="35" t="str">
        <f>IF(CM7="",NA(),CM7)</f>
        <v>-</v>
      </c>
      <c r="CN6" s="35" t="str">
        <f t="shared" ref="CN6:CV6" si="10">IF(CN7="",NA(),CN7)</f>
        <v>-</v>
      </c>
      <c r="CO6" s="35">
        <f t="shared" si="10"/>
        <v>100</v>
      </c>
      <c r="CP6" s="34">
        <f t="shared" si="10"/>
        <v>0</v>
      </c>
      <c r="CQ6" s="35">
        <f t="shared" si="10"/>
        <v>47.4</v>
      </c>
      <c r="CR6" s="35" t="str">
        <f t="shared" si="10"/>
        <v>-</v>
      </c>
      <c r="CS6" s="35" t="str">
        <f t="shared" si="10"/>
        <v>-</v>
      </c>
      <c r="CT6" s="35">
        <f t="shared" si="10"/>
        <v>60.65</v>
      </c>
      <c r="CU6" s="35">
        <f t="shared" si="10"/>
        <v>51.75</v>
      </c>
      <c r="CV6" s="35">
        <f t="shared" si="10"/>
        <v>50.68</v>
      </c>
      <c r="CW6" s="34" t="str">
        <f>IF(CW7="","",IF(CW7="-","【-】","【"&amp;SUBSTITUTE(TEXT(CW7,"#,##0.00"),"-","△")&amp;"】"))</f>
        <v>【52.23】</v>
      </c>
      <c r="CX6" s="35" t="str">
        <f>IF(CX7="",NA(),CX7)</f>
        <v>-</v>
      </c>
      <c r="CY6" s="35" t="str">
        <f t="shared" ref="CY6:DG6" si="11">IF(CY7="",NA(),CY7)</f>
        <v>-</v>
      </c>
      <c r="CZ6" s="35">
        <f t="shared" si="11"/>
        <v>88.74</v>
      </c>
      <c r="DA6" s="35">
        <f t="shared" si="11"/>
        <v>88.28</v>
      </c>
      <c r="DB6" s="35">
        <f t="shared" si="11"/>
        <v>88.89</v>
      </c>
      <c r="DC6" s="35" t="str">
        <f t="shared" si="11"/>
        <v>-</v>
      </c>
      <c r="DD6" s="35" t="str">
        <f t="shared" si="11"/>
        <v>-</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75418</v>
      </c>
      <c r="D7" s="37">
        <v>47</v>
      </c>
      <c r="E7" s="37">
        <v>17</v>
      </c>
      <c r="F7" s="37">
        <v>5</v>
      </c>
      <c r="G7" s="37">
        <v>0</v>
      </c>
      <c r="H7" s="37" t="s">
        <v>98</v>
      </c>
      <c r="I7" s="37" t="s">
        <v>99</v>
      </c>
      <c r="J7" s="37" t="s">
        <v>100</v>
      </c>
      <c r="K7" s="37" t="s">
        <v>101</v>
      </c>
      <c r="L7" s="37" t="s">
        <v>102</v>
      </c>
      <c r="M7" s="37" t="s">
        <v>103</v>
      </c>
      <c r="N7" s="38" t="s">
        <v>104</v>
      </c>
      <c r="O7" s="38" t="s">
        <v>105</v>
      </c>
      <c r="P7" s="38">
        <v>8.74</v>
      </c>
      <c r="Q7" s="38">
        <v>109.58</v>
      </c>
      <c r="R7" s="38">
        <v>2430</v>
      </c>
      <c r="S7" s="38">
        <v>4777</v>
      </c>
      <c r="T7" s="38">
        <v>58.69</v>
      </c>
      <c r="U7" s="38">
        <v>81.39</v>
      </c>
      <c r="V7" s="38">
        <v>414</v>
      </c>
      <c r="W7" s="38">
        <v>0.61</v>
      </c>
      <c r="X7" s="38">
        <v>678.69</v>
      </c>
      <c r="Y7" s="38" t="s">
        <v>104</v>
      </c>
      <c r="Z7" s="38" t="s">
        <v>104</v>
      </c>
      <c r="AA7" s="38">
        <v>97.97</v>
      </c>
      <c r="AB7" s="38">
        <v>55.48</v>
      </c>
      <c r="AC7" s="38">
        <v>90.99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t="s">
        <v>104</v>
      </c>
      <c r="BH7" s="38">
        <v>6990.67</v>
      </c>
      <c r="BI7" s="38">
        <v>0</v>
      </c>
      <c r="BJ7" s="38">
        <v>0</v>
      </c>
      <c r="BK7" s="38" t="s">
        <v>104</v>
      </c>
      <c r="BL7" s="38" t="s">
        <v>104</v>
      </c>
      <c r="BM7" s="38">
        <v>974.93</v>
      </c>
      <c r="BN7" s="38">
        <v>855.8</v>
      </c>
      <c r="BO7" s="38">
        <v>789.46</v>
      </c>
      <c r="BP7" s="38">
        <v>747.76</v>
      </c>
      <c r="BQ7" s="38" t="s">
        <v>104</v>
      </c>
      <c r="BR7" s="38" t="s">
        <v>104</v>
      </c>
      <c r="BS7" s="38">
        <v>64.22</v>
      </c>
      <c r="BT7" s="38">
        <v>43.23</v>
      </c>
      <c r="BU7" s="38">
        <v>59.53</v>
      </c>
      <c r="BV7" s="38" t="s">
        <v>104</v>
      </c>
      <c r="BW7" s="38" t="s">
        <v>104</v>
      </c>
      <c r="BX7" s="38">
        <v>55.32</v>
      </c>
      <c r="BY7" s="38">
        <v>59.8</v>
      </c>
      <c r="BZ7" s="38">
        <v>57.77</v>
      </c>
      <c r="CA7" s="38">
        <v>59.51</v>
      </c>
      <c r="CB7" s="38" t="s">
        <v>104</v>
      </c>
      <c r="CC7" s="38" t="s">
        <v>104</v>
      </c>
      <c r="CD7" s="38">
        <v>190.04</v>
      </c>
      <c r="CE7" s="38">
        <v>291.35000000000002</v>
      </c>
      <c r="CF7" s="38">
        <v>226.35</v>
      </c>
      <c r="CG7" s="38" t="s">
        <v>104</v>
      </c>
      <c r="CH7" s="38" t="s">
        <v>104</v>
      </c>
      <c r="CI7" s="38">
        <v>283.17</v>
      </c>
      <c r="CJ7" s="38">
        <v>263.76</v>
      </c>
      <c r="CK7" s="38">
        <v>274.35000000000002</v>
      </c>
      <c r="CL7" s="38">
        <v>261.45999999999998</v>
      </c>
      <c r="CM7" s="38" t="s">
        <v>104</v>
      </c>
      <c r="CN7" s="38" t="s">
        <v>104</v>
      </c>
      <c r="CO7" s="38">
        <v>100</v>
      </c>
      <c r="CP7" s="38">
        <v>0</v>
      </c>
      <c r="CQ7" s="38">
        <v>47.4</v>
      </c>
      <c r="CR7" s="38" t="s">
        <v>104</v>
      </c>
      <c r="CS7" s="38" t="s">
        <v>104</v>
      </c>
      <c r="CT7" s="38">
        <v>60.65</v>
      </c>
      <c r="CU7" s="38">
        <v>51.75</v>
      </c>
      <c r="CV7" s="38">
        <v>50.68</v>
      </c>
      <c r="CW7" s="38">
        <v>52.23</v>
      </c>
      <c r="CX7" s="38" t="s">
        <v>104</v>
      </c>
      <c r="CY7" s="38" t="s">
        <v>104</v>
      </c>
      <c r="CZ7" s="38">
        <v>88.74</v>
      </c>
      <c r="DA7" s="38">
        <v>88.28</v>
      </c>
      <c r="DB7" s="38">
        <v>88.89</v>
      </c>
      <c r="DC7" s="38" t="s">
        <v>104</v>
      </c>
      <c r="DD7" s="38" t="s">
        <v>104</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v>0</v>
      </c>
      <c r="EH7" s="38">
        <v>0</v>
      </c>
      <c r="EI7" s="38">
        <v>0</v>
      </c>
      <c r="EJ7" s="38" t="s">
        <v>104</v>
      </c>
      <c r="EK7" s="38" t="s">
        <v>104</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2019-12-05T05:17:17Z</dcterms:created>
  <dcterms:modified xsi:type="dcterms:W3CDTF">2020-01-29T08:16:48Z</dcterms:modified>
  <cp:category/>
</cp:coreProperties>
</file>