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64011"/>
  <mc:AlternateContent xmlns:mc="http://schemas.openxmlformats.org/markup-compatibility/2006">
    <mc:Choice Requires="x15">
      <x15ac:absPath xmlns:x15ac="http://schemas.microsoft.com/office/spreadsheetml/2010/11/ac" url="C:\Users\katsunori.kajiwara\Desktop\H31メール\0129★【129（水）期限】公営企業に係る経営比較分析表（平成30年度決算）の分析等について（依頼）\03_ダウンロードデータ\【経営比較分析表】2018_075213_46_1718\【経営比較分析表】2018_075213_46_1718\"/>
    </mc:Choice>
  </mc:AlternateContent>
  <workbookProtection workbookAlgorithmName="SHA-512" workbookHashValue="kg4bIFES+6f96n3tLvS30czTFObrjZAVaNFnVsFp8VdPlDY+iO08ykcj2cqszGJuI6S/LMY8zOAYhsFMcYuwzQ==" workbookSaltValue="HW+A94HJdnM0uVym5RGK7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<sst xmlns="http://schemas.openxmlformats.org/spreadsheetml/2006/main" count="245" uniqueCount="111">
  <si>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</si>
  <si>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</si>
  <si>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</si>
  <si>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</si>
  <si>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</si>
  <si>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</si>
  <si>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</si>
  <si>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</si>
  <si>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</si>
  <si>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</si>
  <si>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</si>
  <si>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</si>
  <si>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</si>
  <si>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</si>
  <si>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</si>
  <si>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</si>
  <si>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</si>
  <si>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</si>
  <si>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</si>
  <si>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</si>
  <si>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</si>
  <si>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</si>
  <si>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</si>
  <si>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</si>
  <si>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</si>
  <si>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</si>
  <si>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</si>
  <si>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</si>
  <si>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</si>
  <si>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</si>
  <si>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</si>
  <si>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</si>
  <si>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</si>
  <si>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</si>
  <si>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</si>
  <si>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</si>
  <si>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</si>
  <si>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</si>
  <si>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</si>
  <si>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</si>
  <si>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</si>
  <si>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</si>
  <si>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</si>
  <si>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</si>
  <si>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</si>
  <si>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</si>
  <si>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</si>
  <si>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</si>
  <si>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</si>
  <si>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</si>
  <si>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</si>
  <si>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</si>
  <si>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</si>
  <si>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</si>
  <si>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</si>
  <si>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</si>
  <si>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</si>
  <si>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</si>
  <si>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</si>
  <si>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</si>
  <si>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</si>
  <si>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</si>
  <si>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</si>
  <si>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</si>
  <si>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</si>
  <si>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</si>
  <si>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</si>
  <si>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</si>
  <si>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</si>
  <si>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</si>
  <si>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</si>
  <si>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</si>
  <si>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</si>
  <si>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</si>
  <si>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</si>
  <si>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</si>
  <si>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</si>
  <si>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</si>
  <si>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</si>
  <si>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</si>
  <si>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</si>
  <si>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</si>
  <si>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</si>
  <si>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</si>
  <si>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</si>
  <si>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</si>
  <si>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</si>
  <si>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</si>
  <si>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</si>
  <si>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</si>
  <si>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</si>
  <si>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</si>
  <si>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</si>
  <si>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</si>
  <si>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</si>
  <si>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</si>
  <si>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</si>
  <si>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</si>
  <si>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</si>
  <si>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</si>
  <si>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</si>
  <si>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</si>
  <si>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</si>
  <si>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</si>
  <si>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</si>
  <si>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</si>
  <si>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</si>
  <si>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</si>
  <si>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浄化槽の法定耐用年数は２８年であるが、必要修繕箇所はブロワ―に集中され、安価で修繕可能なことから減価償却費が進んでも機能に問題ない。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ヒ</t>
    </rPh>
    <rPh sb="54" eb="55">
      <t>スス</t>
    </rPh>
    <rPh sb="58" eb="60">
      <t>キノウ</t>
    </rPh>
    <rPh sb="61" eb="63">
      <t>モンダイ</t>
    </rPh>
    <phoneticPr fontId="4"/>
  </si>
  <si>
    <t>当町では、浄化槽など個別排水処理が下水道事業の整備の一選択肢として認められているので、地区の特性に合わせ集合処理と個別排水処理を組み合わせて下水道事業を行っている。
個別排水処理である当該事業は、経営状況も安定しており良好である。</t>
    <rPh sb="0" eb="1">
      <t>トウ</t>
    </rPh>
    <rPh sb="1" eb="2">
      <t>マチ</t>
    </rPh>
    <rPh sb="5" eb="8">
      <t>ジョウカソウ</t>
    </rPh>
    <rPh sb="10" eb="12">
      <t>コベツ</t>
    </rPh>
    <rPh sb="12" eb="14">
      <t>ハイスイ</t>
    </rPh>
    <rPh sb="14" eb="16">
      <t>ショリ</t>
    </rPh>
    <rPh sb="17" eb="20">
      <t>ゲスイドウ</t>
    </rPh>
    <rPh sb="20" eb="22">
      <t>ジギョウ</t>
    </rPh>
    <rPh sb="23" eb="25">
      <t>セイビ</t>
    </rPh>
    <rPh sb="26" eb="27">
      <t>イチ</t>
    </rPh>
    <rPh sb="27" eb="30">
      <t>センタクシ</t>
    </rPh>
    <rPh sb="33" eb="34">
      <t>ミト</t>
    </rPh>
    <rPh sb="43" eb="45">
      <t>チク</t>
    </rPh>
    <rPh sb="46" eb="48">
      <t>トクセイ</t>
    </rPh>
    <rPh sb="49" eb="50">
      <t>ア</t>
    </rPh>
    <rPh sb="52" eb="54">
      <t>シュウゴウ</t>
    </rPh>
    <rPh sb="54" eb="56">
      <t>ショリ</t>
    </rPh>
    <rPh sb="57" eb="59">
      <t>コベツ</t>
    </rPh>
    <rPh sb="59" eb="61">
      <t>ハイスイ</t>
    </rPh>
    <rPh sb="61" eb="63">
      <t>ショリ</t>
    </rPh>
    <rPh sb="64" eb="65">
      <t>ク</t>
    </rPh>
    <rPh sb="66" eb="67">
      <t>ア</t>
    </rPh>
    <rPh sb="70" eb="73">
      <t>ゲスイドウ</t>
    </rPh>
    <rPh sb="73" eb="75">
      <t>ジギョウ</t>
    </rPh>
    <rPh sb="76" eb="77">
      <t>オコナ</t>
    </rPh>
    <rPh sb="83" eb="85">
      <t>コベツ</t>
    </rPh>
    <rPh sb="85" eb="87">
      <t>ハイスイ</t>
    </rPh>
    <rPh sb="87" eb="89">
      <t>ショリ</t>
    </rPh>
    <rPh sb="92" eb="94">
      <t>トウガイ</t>
    </rPh>
    <rPh sb="94" eb="96">
      <t>ジギョウ</t>
    </rPh>
    <rPh sb="98" eb="100">
      <t>ケイエイ</t>
    </rPh>
    <rPh sb="100" eb="102">
      <t>ジョウキョウ</t>
    </rPh>
    <rPh sb="103" eb="105">
      <t>アンテイ</t>
    </rPh>
    <rPh sb="109" eb="111">
      <t>リョウコウ</t>
    </rPh>
    <phoneticPr fontId="4"/>
  </si>
  <si>
    <t>①経常収支については、100％を切っており赤字の状態である。今後、料金改定を視野に状況を注視したい。
②累積欠損については、短期間での改善は難しいが、悪化させないよう経営努力を行う。
③流動比率100％以上となっているので、支払い能力は問題ない。
⑤経費回収率が100％を切っているので、悪化させないようさらなる経営努力を行う。
⑥汚水処理原価については全国平均と比べて低く、良好な状況にある。
⑦施設の利用率について、汚水処理量からの算出のため、70％台であるが、設置した浄化槽はほぼ100％稼働している。
⑧統計上は100％であるが、事業対象区域にはみなし浄化槽が多数あるので、今後もさらなる浄化槽の設置が必要である。</t>
    <rPh sb="1" eb="3">
      <t>ケイジョウ</t>
    </rPh>
    <rPh sb="3" eb="5">
      <t>シュウシ</t>
    </rPh>
    <rPh sb="16" eb="17">
      <t>キ</t>
    </rPh>
    <rPh sb="21" eb="23">
      <t>アカジ</t>
    </rPh>
    <rPh sb="24" eb="26">
      <t>ジョウタイ</t>
    </rPh>
    <rPh sb="30" eb="32">
      <t>コンゴ</t>
    </rPh>
    <rPh sb="33" eb="35">
      <t>リョウキン</t>
    </rPh>
    <rPh sb="35" eb="37">
      <t>カイテイ</t>
    </rPh>
    <rPh sb="38" eb="40">
      <t>シヤ</t>
    </rPh>
    <rPh sb="41" eb="43">
      <t>ジョウキョウ</t>
    </rPh>
    <rPh sb="44" eb="46">
      <t>チュウシ</t>
    </rPh>
    <rPh sb="52" eb="54">
      <t>ルイセキ</t>
    </rPh>
    <rPh sb="54" eb="56">
      <t>ケッソン</t>
    </rPh>
    <rPh sb="62" eb="65">
      <t>タンキカン</t>
    </rPh>
    <rPh sb="67" eb="69">
      <t>カイゼン</t>
    </rPh>
    <rPh sb="70" eb="71">
      <t>ムズカ</t>
    </rPh>
    <rPh sb="75" eb="77">
      <t>アッカ</t>
    </rPh>
    <rPh sb="83" eb="85">
      <t>ケイエイ</t>
    </rPh>
    <rPh sb="85" eb="87">
      <t>ドリョク</t>
    </rPh>
    <rPh sb="88" eb="89">
      <t>オコナ</t>
    </rPh>
    <rPh sb="93" eb="95">
      <t>リュウドウ</t>
    </rPh>
    <rPh sb="95" eb="97">
      <t>ヒリツ</t>
    </rPh>
    <rPh sb="101" eb="103">
      <t>イジョウ</t>
    </rPh>
    <rPh sb="112" eb="114">
      <t>シハラ</t>
    </rPh>
    <rPh sb="115" eb="117">
      <t>ノウリョク</t>
    </rPh>
    <rPh sb="118" eb="120">
      <t>モンダイ</t>
    </rPh>
    <rPh sb="125" eb="127">
      <t>ケイヒ</t>
    </rPh>
    <rPh sb="127" eb="129">
      <t>カイシュウ</t>
    </rPh>
    <rPh sb="129" eb="130">
      <t>リツ</t>
    </rPh>
    <rPh sb="136" eb="137">
      <t>キ</t>
    </rPh>
    <rPh sb="144" eb="146">
      <t>アッカ</t>
    </rPh>
    <rPh sb="156" eb="158">
      <t>ケイエイ</t>
    </rPh>
    <rPh sb="158" eb="160">
      <t>ドリョク</t>
    </rPh>
    <rPh sb="161" eb="162">
      <t>オコナ</t>
    </rPh>
    <rPh sb="166" eb="168">
      <t>オスイ</t>
    </rPh>
    <rPh sb="168" eb="170">
      <t>ショリ</t>
    </rPh>
    <rPh sb="170" eb="172">
      <t>ゲンカ</t>
    </rPh>
    <rPh sb="177" eb="179">
      <t>ゼンコク</t>
    </rPh>
    <rPh sb="179" eb="181">
      <t>ヘイキン</t>
    </rPh>
    <rPh sb="182" eb="183">
      <t>クラ</t>
    </rPh>
    <rPh sb="185" eb="186">
      <t>ヒク</t>
    </rPh>
    <rPh sb="188" eb="190">
      <t>リョウコウ</t>
    </rPh>
    <rPh sb="191" eb="193">
      <t>ジョウキョウ</t>
    </rPh>
    <rPh sb="199" eb="201">
      <t>シセツ</t>
    </rPh>
    <rPh sb="202" eb="205">
      <t>リヨウリツ</t>
    </rPh>
    <rPh sb="210" eb="212">
      <t>オスイ</t>
    </rPh>
    <rPh sb="212" eb="214">
      <t>ショリ</t>
    </rPh>
    <rPh sb="214" eb="215">
      <t>リョウ</t>
    </rPh>
    <rPh sb="218" eb="220">
      <t>サンシュツ</t>
    </rPh>
    <rPh sb="227" eb="228">
      <t>ダイ</t>
    </rPh>
    <rPh sb="233" eb="235">
      <t>セッチ</t>
    </rPh>
    <rPh sb="237" eb="240">
      <t>ジョウカソウ</t>
    </rPh>
    <rPh sb="247" eb="249">
      <t>カドウ</t>
    </rPh>
    <rPh sb="256" eb="259">
      <t>トウケイジョウ</t>
    </rPh>
    <rPh sb="269" eb="271">
      <t>ジギョウ</t>
    </rPh>
    <rPh sb="271" eb="273">
      <t>タイショウ</t>
    </rPh>
    <rPh sb="273" eb="275">
      <t>クイキ</t>
    </rPh>
    <rPh sb="280" eb="283">
      <t>ジョウカソウ</t>
    </rPh>
    <rPh sb="284" eb="286">
      <t>タスウ</t>
    </rPh>
    <rPh sb="291" eb="293">
      <t>コンゴ</t>
    </rPh>
    <rPh sb="298" eb="301">
      <t>ジョウカソウ</t>
    </rPh>
    <rPh sb="302" eb="304">
      <t>セッチ</t>
    </rPh>
    <rPh sb="305" eb="30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</si>
</sst>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4E-4AF1-A676-9AA4629DB6F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94E-4AF1-A676-9AA4629DB6F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74.75</c:v>
                </c:pt>
                <c:pt idx="1">
                  <c:v>77.78</c:v>
                </c:pt>
                <c:pt idx="2">
                  <c:v>76.260000000000005</c:v>
                </c:pt>
                <c:pt idx="3">
                  <c:v>77.27</c:v>
                </c:pt>
                <c:pt idx="4">
                  <c:v>76.260000000000005</c:v>
                </c:pt>
              </c:numCache>
            </c:numRef>
          </c:val>
          <c:extLst>
            <c:ext xmlns:c16="http://schemas.microsoft.com/office/drawing/2014/chart" uri="{C3380CC4-5D6E-409C-BE32-E72D297353CC}">
              <c16:uniqueId val="{00000000-2DB1-4947-85A7-9DAEF5BEEF7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52.52</c:v>
                </c:pt>
                <c:pt idx="1">
                  <c:v>54.14</c:v>
                </c:pt>
                <c:pt idx="2">
                  <c:v>132.99</c:v>
                </c:pt>
                <c:pt idx="3">
                  <c:v>51.71</c:v>
                </c:pt>
                <c:pt idx="4">
                  <c:v>50.56</c:v>
                </c:pt>
              </c:numCache>
            </c:numRef>
          </c:val>
          <c:smooth val="0"/>
          <c:extLst>
            <c:ext xmlns:c16="http://schemas.microsoft.com/office/drawing/2014/chart" uri="{C3380CC4-5D6E-409C-BE32-E72D297353CC}">
              <c16:uniqueId val="{00000001-2DB1-4947-85A7-9DAEF5BEEF7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3F6-436A-955F-90A95D234A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84.94</c:v>
                </c:pt>
                <c:pt idx="1">
                  <c:v>84.69</c:v>
                </c:pt>
                <c:pt idx="2">
                  <c:v>82.94</c:v>
                </c:pt>
                <c:pt idx="3">
                  <c:v>82.91</c:v>
                </c:pt>
                <c:pt idx="4">
                  <c:v>83.85</c:v>
                </c:pt>
              </c:numCache>
            </c:numRef>
          </c:val>
          <c:smooth val="0"/>
          <c:extLst>
            <c:ext xmlns:c16="http://schemas.microsoft.com/office/drawing/2014/chart" uri="{C3380CC4-5D6E-409C-BE32-E72D297353CC}">
              <c16:uniqueId val="{00000001-73F6-436A-955F-90A95D234A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79.45</c:v>
                </c:pt>
                <c:pt idx="1">
                  <c:v>83.34</c:v>
                </c:pt>
                <c:pt idx="2">
                  <c:v>81.2</c:v>
                </c:pt>
                <c:pt idx="3">
                  <c:v>76.89</c:v>
                </c:pt>
                <c:pt idx="4">
                  <c:v>80.040000000000006</c:v>
                </c:pt>
              </c:numCache>
            </c:numRef>
          </c:val>
          <c:extLst>
            <c:ext xmlns:c16="http://schemas.microsoft.com/office/drawing/2014/chart" uri="{C3380CC4-5D6E-409C-BE32-E72D297353CC}">
              <c16:uniqueId val="{00000000-C0F1-4924-B0DD-59D3E154EC5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93.93</c:v>
                </c:pt>
                <c:pt idx="1">
                  <c:v>93.17</c:v>
                </c:pt>
                <c:pt idx="2">
                  <c:v>91.08</c:v>
                </c:pt>
                <c:pt idx="3">
                  <c:v>93.87</c:v>
                </c:pt>
                <c:pt idx="4">
                  <c:v>86.84</c:v>
                </c:pt>
              </c:numCache>
            </c:numRef>
          </c:val>
          <c:smooth val="0"/>
          <c:extLst>
            <c:ext xmlns:c16="http://schemas.microsoft.com/office/drawing/2014/chart" uri="{C3380CC4-5D6E-409C-BE32-E72D297353CC}">
              <c16:uniqueId val="{00000001-C0F1-4924-B0DD-59D3E154EC5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43.83</c:v>
                </c:pt>
                <c:pt idx="1">
                  <c:v>47.09</c:v>
                </c:pt>
                <c:pt idx="2">
                  <c:v>50.35</c:v>
                </c:pt>
                <c:pt idx="3">
                  <c:v>53.7</c:v>
                </c:pt>
                <c:pt idx="4">
                  <c:v>56.97</c:v>
                </c:pt>
              </c:numCache>
            </c:numRef>
          </c:val>
          <c:extLst>
            <c:ext xmlns:c16="http://schemas.microsoft.com/office/drawing/2014/chart" uri="{C3380CC4-5D6E-409C-BE32-E72D297353CC}">
              <c16:uniqueId val="{00000000-74EF-4F0E-B6BB-6612160C76D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40.35</c:v>
                </c:pt>
                <c:pt idx="1">
                  <c:v>38.32</c:v>
                </c:pt>
                <c:pt idx="2">
                  <c:v>40.67</c:v>
                </c:pt>
                <c:pt idx="3">
                  <c:v>42.61</c:v>
                </c:pt>
                <c:pt idx="4">
                  <c:v>44.22</c:v>
                </c:pt>
              </c:numCache>
            </c:numRef>
          </c:val>
          <c:smooth val="0"/>
          <c:extLst>
            <c:ext xmlns:c16="http://schemas.microsoft.com/office/drawing/2014/chart" uri="{C3380CC4-5D6E-409C-BE32-E72D297353CC}">
              <c16:uniqueId val="{00000001-74EF-4F0E-B6BB-6612160C76D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BF-4334-B7EC-A2C66DCA13D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3BF-4334-B7EC-A2C66DCA13D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371.87</c:v>
                </c:pt>
                <c:pt idx="1">
                  <c:v>411.13</c:v>
                </c:pt>
                <c:pt idx="2">
                  <c:v>442.61</c:v>
                </c:pt>
                <c:pt idx="3">
                  <c:v>468.61</c:v>
                </c:pt>
                <c:pt idx="4">
                  <c:v>500.95</c:v>
                </c:pt>
              </c:numCache>
            </c:numRef>
          </c:val>
          <c:extLst>
            <c:ext xmlns:c16="http://schemas.microsoft.com/office/drawing/2014/chart" uri="{C3380CC4-5D6E-409C-BE32-E72D297353CC}">
              <c16:uniqueId val="{00000000-8B96-4A05-9310-438478D7838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244.76</c:v>
                </c:pt>
                <c:pt idx="1">
                  <c:v>244.23</c:v>
                </c:pt>
                <c:pt idx="2">
                  <c:v>213.24</c:v>
                </c:pt>
                <c:pt idx="3">
                  <c:v>231.75</c:v>
                </c:pt>
                <c:pt idx="4">
                  <c:v>254.32</c:v>
                </c:pt>
              </c:numCache>
            </c:numRef>
          </c:val>
          <c:smooth val="0"/>
          <c:extLst>
            <c:ext xmlns:c16="http://schemas.microsoft.com/office/drawing/2014/chart" uri="{C3380CC4-5D6E-409C-BE32-E72D297353CC}">
              <c16:uniqueId val="{00000001-8B96-4A05-9310-438478D7838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298.41000000000003</c:v>
                </c:pt>
                <c:pt idx="1">
                  <c:v>273.45999999999998</c:v>
                </c:pt>
                <c:pt idx="2">
                  <c:v>376.54</c:v>
                </c:pt>
                <c:pt idx="3">
                  <c:v>346.96</c:v>
                </c:pt>
                <c:pt idx="4">
                  <c:v>290.07</c:v>
                </c:pt>
              </c:numCache>
            </c:numRef>
          </c:val>
          <c:extLst>
            <c:ext xmlns:c16="http://schemas.microsoft.com/office/drawing/2014/chart" uri="{C3380CC4-5D6E-409C-BE32-E72D297353CC}">
              <c16:uniqueId val="{00000000-DF73-4E4B-886E-1AC7C71DB05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418.55</c:v>
                </c:pt>
                <c:pt idx="1">
                  <c:v>381.4</c:v>
                </c:pt>
                <c:pt idx="2">
                  <c:v>380.85</c:v>
                </c:pt>
                <c:pt idx="3">
                  <c:v>322.36</c:v>
                </c:pt>
                <c:pt idx="4">
                  <c:v>277.89</c:v>
                </c:pt>
              </c:numCache>
            </c:numRef>
          </c:val>
          <c:smooth val="0"/>
          <c:extLst>
            <c:ext xmlns:c16="http://schemas.microsoft.com/office/drawing/2014/chart" uri="{C3380CC4-5D6E-409C-BE32-E72D297353CC}">
              <c16:uniqueId val="{00000001-DF73-4E4B-886E-1AC7C71DB05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quot;-&quot;">
                  <c:v>176.95</c:v>
                </c:pt>
                <c:pt idx="1">
                  <c:v>0</c:v>
                </c:pt>
                <c:pt idx="2">
                  <c:v>0</c:v>
                </c:pt>
                <c:pt idx="3">
                  <c:v>0</c:v>
                </c:pt>
                <c:pt idx="4">
                  <c:v>0</c:v>
                </c:pt>
              </c:numCache>
            </c:numRef>
          </c:val>
          <c:extLst>
            <c:ext xmlns:c16="http://schemas.microsoft.com/office/drawing/2014/chart" uri="{C3380CC4-5D6E-409C-BE32-E72D297353CC}">
              <c16:uniqueId val="{00000000-06C3-43F9-A609-9D8A745B09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701.33</c:v>
                </c:pt>
                <c:pt idx="1">
                  <c:v>663.76</c:v>
                </c:pt>
                <c:pt idx="2">
                  <c:v>566.35</c:v>
                </c:pt>
                <c:pt idx="3">
                  <c:v>888.8</c:v>
                </c:pt>
                <c:pt idx="4">
                  <c:v>855.65</c:v>
                </c:pt>
              </c:numCache>
            </c:numRef>
          </c:val>
          <c:smooth val="0"/>
          <c:extLst>
            <c:ext xmlns:c16="http://schemas.microsoft.com/office/drawing/2014/chart" uri="{C3380CC4-5D6E-409C-BE32-E72D297353CC}">
              <c16:uniqueId val="{00000001-06C3-43F9-A609-9D8A745B09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74.42</c:v>
                </c:pt>
                <c:pt idx="1">
                  <c:v>112.25</c:v>
                </c:pt>
                <c:pt idx="2">
                  <c:v>108.48</c:v>
                </c:pt>
                <c:pt idx="3">
                  <c:v>95.19</c:v>
                </c:pt>
                <c:pt idx="4">
                  <c:v>79.430000000000007</c:v>
                </c:pt>
              </c:numCache>
            </c:numRef>
          </c:val>
          <c:extLst>
            <c:ext xmlns:c16="http://schemas.microsoft.com/office/drawing/2014/chart" uri="{C3380CC4-5D6E-409C-BE32-E72D297353CC}">
              <c16:uniqueId val="{00000000-66CA-48D3-9537-5FB66D9935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53.48</c:v>
                </c:pt>
                <c:pt idx="1">
                  <c:v>53.76</c:v>
                </c:pt>
                <c:pt idx="2">
                  <c:v>52.27</c:v>
                </c:pt>
                <c:pt idx="3">
                  <c:v>52.55</c:v>
                </c:pt>
                <c:pt idx="4">
                  <c:v>52.23</c:v>
                </c:pt>
              </c:numCache>
            </c:numRef>
          </c:val>
          <c:smooth val="0"/>
          <c:extLst>
            <c:ext xmlns:c16="http://schemas.microsoft.com/office/drawing/2014/chart" uri="{C3380CC4-5D6E-409C-BE32-E72D297353CC}">
              <c16:uniqueId val="{00000001-66CA-48D3-9537-5FB66D9935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163.69</c:v>
                </c:pt>
                <c:pt idx="1">
                  <c:v>101.29</c:v>
                </c:pt>
                <c:pt idx="2">
                  <c:v>106.3</c:v>
                </c:pt>
                <c:pt idx="3">
                  <c:v>123.21</c:v>
                </c:pt>
                <c:pt idx="4">
                  <c:v>150.01</c:v>
                </c:pt>
              </c:numCache>
            </c:numRef>
          </c:val>
          <c:extLst>
            <c:ext xmlns:c16="http://schemas.microsoft.com/office/drawing/2014/chart" uri="{C3380CC4-5D6E-409C-BE32-E72D297353CC}">
              <c16:uniqueId val="{00000000-7184-4021-9A7B-2B158F9004E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277.29000000000002</c:v>
                </c:pt>
                <c:pt idx="1">
                  <c:v>275.25</c:v>
                </c:pt>
                <c:pt idx="2">
                  <c:v>291.01</c:v>
                </c:pt>
                <c:pt idx="3">
                  <c:v>292.45</c:v>
                </c:pt>
                <c:pt idx="4">
                  <c:v>294.05</c:v>
                </c:pt>
              </c:numCache>
            </c:numRef>
          </c:val>
          <c:smooth val="0"/>
          <c:extLst>
            <c:ext xmlns:c16="http://schemas.microsoft.com/office/drawing/2014/chart" uri="{C3380CC4-5D6E-409C-BE32-E72D297353CC}">
              <c16:uniqueId val="{00000001-7184-4021-9A7B-2B158F9004E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【180.68】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【860.68】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【299.14】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三春町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個別排水処理</v>
      </c>
      <c r="Q8" s="71"/>
      <c r="R8" s="71"/>
      <c r="S8" s="71"/>
      <c r="T8" s="71"/>
      <c r="U8" s="71"/>
      <c r="V8" s="71"/>
      <c r="W8" s="71" t="str">
        <f>データ!L6</f>
        <v>L2</v>
      </c>
      <c r="X8" s="71"/>
      <c r="Y8" s="71"/>
      <c r="Z8" s="71"/>
      <c r="AA8" s="71"/>
      <c r="AB8" s="71"/>
      <c r="AC8" s="71"/>
      <c r="AD8" s="72" t="str">
        <f>データ!$M$6</f>
        <v>非設置</v>
      </c>
      <c r="AE8" s="72"/>
      <c r="AF8" s="72"/>
      <c r="AG8" s="72"/>
      <c r="AH8" s="72"/>
      <c r="AI8" s="72"/>
      <c r="AJ8" s="72"/>
      <c r="AK8" s="3"/>
      <c r="AL8" s="68">
        <f>データ!S6</f>
        <v>17199</v>
      </c>
      <c r="AM8" s="68"/>
      <c r="AN8" s="68"/>
      <c r="AO8" s="68"/>
      <c r="AP8" s="68"/>
      <c r="AQ8" s="68"/>
      <c r="AR8" s="68"/>
      <c r="AS8" s="68"/>
      <c r="AT8" s="67">
        <f>データ!T6</f>
        <v>72.760000000000005</v>
      </c>
      <c r="AU8" s="67"/>
      <c r="AV8" s="67"/>
      <c r="AW8" s="67"/>
      <c r="AX8" s="67"/>
      <c r="AY8" s="67"/>
      <c r="AZ8" s="67"/>
      <c r="BA8" s="67"/>
      <c r="BB8" s="67">
        <f>データ!U6</f>
        <v>236.38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11.89</v>
      </c>
      <c r="J10" s="67"/>
      <c r="K10" s="67"/>
      <c r="L10" s="67"/>
      <c r="M10" s="67"/>
      <c r="N10" s="67"/>
      <c r="O10" s="67"/>
      <c r="P10" s="67">
        <f>データ!P6</f>
        <v>2.74</v>
      </c>
      <c r="Q10" s="67"/>
      <c r="R10" s="67"/>
      <c r="S10" s="67"/>
      <c r="T10" s="67"/>
      <c r="U10" s="67"/>
      <c r="V10" s="67"/>
      <c r="W10" s="67">
        <f>データ!Q6</f>
        <v>100</v>
      </c>
      <c r="X10" s="67"/>
      <c r="Y10" s="67"/>
      <c r="Z10" s="67"/>
      <c r="AA10" s="67"/>
      <c r="AB10" s="67"/>
      <c r="AC10" s="67"/>
      <c r="AD10" s="68">
        <f>データ!R6</f>
        <v>2916</v>
      </c>
      <c r="AE10" s="68"/>
      <c r="AF10" s="68"/>
      <c r="AG10" s="68"/>
      <c r="AH10" s="68"/>
      <c r="AI10" s="68"/>
      <c r="AJ10" s="68"/>
      <c r="AK10" s="2"/>
      <c r="AL10" s="68">
        <f>データ!V6</f>
        <v>468</v>
      </c>
      <c r="AM10" s="68"/>
      <c r="AN10" s="68"/>
      <c r="AO10" s="68"/>
      <c r="AP10" s="68"/>
      <c r="AQ10" s="68"/>
      <c r="AR10" s="68"/>
      <c r="AS10" s="68"/>
      <c r="AT10" s="67">
        <f>データ!W6</f>
        <v>59.91</v>
      </c>
      <c r="AU10" s="67"/>
      <c r="AV10" s="67"/>
      <c r="AW10" s="67"/>
      <c r="AX10" s="67"/>
      <c r="AY10" s="67"/>
      <c r="AZ10" s="67"/>
      <c r="BA10" s="67"/>
      <c r="BB10" s="67">
        <f>データ!X6</f>
        <v>7.81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【91.71】</v>
      </c>
      <c r="F85" s="26" t="str">
        <f>データ!AT6</f>
        <v>【180.68】</v>
      </c>
      <c r="G85" s="26" t="str">
        <f>データ!BE6</f>
        <v>【273.97】</v>
      </c>
      <c r="H85" s="26" t="str">
        <f>データ!BP6</f>
        <v>【860.68】</v>
      </c>
      <c r="I85" s="26" t="str">
        <f>データ!CA6</f>
        <v>【52.12】</v>
      </c>
      <c r="J85" s="26" t="str">
        <f>データ!CL6</f>
        <v>【299.14】</v>
      </c>
      <c r="K85" s="26" t="str">
        <f>データ!CW6</f>
        <v>【50.35】</v>
      </c>
      <c r="L85" s="26" t="str">
        <f>データ!DH6</f>
        <v>【81.14】</v>
      </c>
      <c r="M85" s="26" t="str">
        <f>データ!DS6</f>
        <v>【38.00】</v>
      </c>
      <c r="N85" s="26" t="str">
        <f>データ!ED6</f>
        <v>【-】</v>
      </c>
      <c r="O85" s="26" t="str">
        <f>データ!EO6</f>
        <v>【-】</v>
      </c>
    </row>
  </sheetData>
  <sheetProtection algorithmName="SHA-512" hashValue="sWTT3W+ZxOho9jVmN78KEEQk/nqOkNuARtxNfEBKZNW8/5MThXKoPu4Vtj4Q6O2cM/59Kr4V3alett3iBGVO8Q==" saltValue="1EzUuHoY8FNy0xOmfUYW/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75213</v>
      </c>
      <c r="D6" s="33">
        <f t="shared" si="3"/>
        <v>46</v>
      </c>
      <c r="E6" s="33">
        <f t="shared" si="3"/>
        <v>18</v>
      </c>
      <c r="F6" s="33">
        <f t="shared" si="3"/>
        <v>1</v>
      </c>
      <c r="G6" s="33">
        <f t="shared" si="3"/>
        <v>0</v>
      </c>
      <c r="H6" s="33" t="str">
        <f t="shared" si="3"/>
        <v>福島県　三春町</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11.89</v>
      </c>
      <c r="P6" s="34">
        <f t="shared" si="3"/>
        <v>2.74</v>
      </c>
      <c r="Q6" s="34">
        <f t="shared" si="3"/>
        <v>100</v>
      </c>
      <c r="R6" s="34">
        <f t="shared" si="3"/>
        <v>2916</v>
      </c>
      <c r="S6" s="34">
        <f t="shared" si="3"/>
        <v>17199</v>
      </c>
      <c r="T6" s="34">
        <f t="shared" si="3"/>
        <v>72.760000000000005</v>
      </c>
      <c r="U6" s="34">
        <f t="shared" si="3"/>
        <v>236.38</v>
      </c>
      <c r="V6" s="34">
        <f t="shared" si="3"/>
        <v>468</v>
      </c>
      <c r="W6" s="34">
        <f t="shared" si="3"/>
        <v>59.91</v>
      </c>
      <c r="X6" s="34">
        <f t="shared" si="3"/>
        <v>7.81</v>
      </c>
      <c r="Y6" s="35">
        <f>IF(Y7="",NA(),Y7)</f>
        <v>79.45</v>
      </c>
      <c r="Z6" s="35">
        <f t="shared" ref="Z6:AH6" si="4">IF(Z7="",NA(),Z7)</f>
        <v>83.34</v>
      </c>
      <c r="AA6" s="35">
        <f t="shared" si="4"/>
        <v>81.2</v>
      </c>
      <c r="AB6" s="35">
        <f t="shared" si="4"/>
        <v>76.89</v>
      </c>
      <c r="AC6" s="35">
        <f t="shared" si="4"/>
        <v>80.040000000000006</v>
      </c>
      <c r="AD6" s="35">
        <f t="shared" si="4"/>
        <v>93.93</v>
      </c>
      <c r="AE6" s="35">
        <f t="shared" si="4"/>
        <v>93.17</v>
      </c>
      <c r="AF6" s="35">
        <f t="shared" si="4"/>
        <v>91.08</v>
      </c>
      <c r="AG6" s="35">
        <f t="shared" si="4"/>
        <v>93.87</v>
      </c>
      <c r="AH6" s="35">
        <f t="shared" si="4"/>
        <v>86.84</v>
      </c>
      <c r="AI6" s="34" t="str">
        <f>IF(AI7="","",IF(AI7="-","【-】","【"&amp;SUBSTITUTE(TEXT(AI7,"#,##0.00"),"-","△")&amp;"】"))</f>
        <v>【91.71】</v>
      </c>
      <c r="AJ6" s="35">
        <f>IF(AJ7="",NA(),AJ7)</f>
        <v>371.87</v>
      </c>
      <c r="AK6" s="35">
        <f t="shared" ref="AK6:AS6" si="5">IF(AK7="",NA(),AK7)</f>
        <v>411.13</v>
      </c>
      <c r="AL6" s="35">
        <f t="shared" si="5"/>
        <v>442.61</v>
      </c>
      <c r="AM6" s="35">
        <f t="shared" si="5"/>
        <v>468.61</v>
      </c>
      <c r="AN6" s="35">
        <f t="shared" si="5"/>
        <v>500.95</v>
      </c>
      <c r="AO6" s="35">
        <f t="shared" si="5"/>
        <v>244.76</v>
      </c>
      <c r="AP6" s="35">
        <f t="shared" si="5"/>
        <v>244.23</v>
      </c>
      <c r="AQ6" s="35">
        <f t="shared" si="5"/>
        <v>213.24</v>
      </c>
      <c r="AR6" s="35">
        <f t="shared" si="5"/>
        <v>231.75</v>
      </c>
      <c r="AS6" s="35">
        <f t="shared" si="5"/>
        <v>254.32</v>
      </c>
      <c r="AT6" s="34" t="str">
        <f>IF(AT7="","",IF(AT7="-","【-】","【"&amp;SUBSTITUTE(TEXT(AT7,"#,##0.00"),"-","△")&amp;"】"))</f>
        <v>【180.68】</v>
      </c>
      <c r="AU6" s="35">
        <f>IF(AU7="",NA(),AU7)</f>
        <v>298.41000000000003</v>
      </c>
      <c r="AV6" s="35">
        <f t="shared" ref="AV6:BD6" si="6">IF(AV7="",NA(),AV7)</f>
        <v>273.45999999999998</v>
      </c>
      <c r="AW6" s="35">
        <f t="shared" si="6"/>
        <v>376.54</v>
      </c>
      <c r="AX6" s="35">
        <f t="shared" si="6"/>
        <v>346.96</v>
      </c>
      <c r="AY6" s="35">
        <f t="shared" si="6"/>
        <v>290.07</v>
      </c>
      <c r="AZ6" s="35">
        <f t="shared" si="6"/>
        <v>418.55</v>
      </c>
      <c r="BA6" s="35">
        <f t="shared" si="6"/>
        <v>381.4</v>
      </c>
      <c r="BB6" s="35">
        <f t="shared" si="6"/>
        <v>380.85</v>
      </c>
      <c r="BC6" s="35">
        <f t="shared" si="6"/>
        <v>322.36</v>
      </c>
      <c r="BD6" s="35">
        <f t="shared" si="6"/>
        <v>277.89</v>
      </c>
      <c r="BE6" s="34" t="str">
        <f>IF(BE7="","",IF(BE7="-","【-】","【"&amp;SUBSTITUTE(TEXT(BE7,"#,##0.00"),"-","△")&amp;"】"))</f>
        <v>【273.97】</v>
      </c>
      <c r="BF6" s="35">
        <f>IF(BF7="",NA(),BF7)</f>
        <v>176.95</v>
      </c>
      <c r="BG6" s="34">
        <f t="shared" ref="BG6:BO6" si="7">IF(BG7="",NA(),BG7)</f>
        <v>0</v>
      </c>
      <c r="BH6" s="34">
        <f t="shared" si="7"/>
        <v>0</v>
      </c>
      <c r="BI6" s="34">
        <f t="shared" si="7"/>
        <v>0</v>
      </c>
      <c r="BJ6" s="34">
        <f t="shared" si="7"/>
        <v>0</v>
      </c>
      <c r="BK6" s="35">
        <f t="shared" si="7"/>
        <v>701.33</v>
      </c>
      <c r="BL6" s="35">
        <f t="shared" si="7"/>
        <v>663.76</v>
      </c>
      <c r="BM6" s="35">
        <f t="shared" si="7"/>
        <v>566.35</v>
      </c>
      <c r="BN6" s="35">
        <f t="shared" si="7"/>
        <v>888.8</v>
      </c>
      <c r="BO6" s="35">
        <f t="shared" si="7"/>
        <v>855.65</v>
      </c>
      <c r="BP6" s="34" t="str">
        <f>IF(BP7="","",IF(BP7="-","【-】","【"&amp;SUBSTITUTE(TEXT(BP7,"#,##0.00"),"-","△")&amp;"】"))</f>
        <v>【860.68】</v>
      </c>
      <c r="BQ6" s="35">
        <f>IF(BQ7="",NA(),BQ7)</f>
        <v>74.42</v>
      </c>
      <c r="BR6" s="35">
        <f t="shared" ref="BR6:BZ6" si="8">IF(BR7="",NA(),BR7)</f>
        <v>112.25</v>
      </c>
      <c r="BS6" s="35">
        <f t="shared" si="8"/>
        <v>108.48</v>
      </c>
      <c r="BT6" s="35">
        <f t="shared" si="8"/>
        <v>95.19</v>
      </c>
      <c r="BU6" s="35">
        <f t="shared" si="8"/>
        <v>79.430000000000007</v>
      </c>
      <c r="BV6" s="35">
        <f t="shared" si="8"/>
        <v>53.48</v>
      </c>
      <c r="BW6" s="35">
        <f t="shared" si="8"/>
        <v>53.76</v>
      </c>
      <c r="BX6" s="35">
        <f t="shared" si="8"/>
        <v>52.27</v>
      </c>
      <c r="BY6" s="35">
        <f t="shared" si="8"/>
        <v>52.55</v>
      </c>
      <c r="BZ6" s="35">
        <f t="shared" si="8"/>
        <v>52.23</v>
      </c>
      <c r="CA6" s="34" t="str">
        <f>IF(CA7="","",IF(CA7="-","【-】","【"&amp;SUBSTITUTE(TEXT(CA7,"#,##0.00"),"-","△")&amp;"】"))</f>
        <v>【52.12】</v>
      </c>
      <c r="CB6" s="35">
        <f>IF(CB7="",NA(),CB7)</f>
        <v>163.69</v>
      </c>
      <c r="CC6" s="35">
        <f t="shared" ref="CC6:CK6" si="9">IF(CC7="",NA(),CC7)</f>
        <v>101.29</v>
      </c>
      <c r="CD6" s="35">
        <f t="shared" si="9"/>
        <v>106.3</v>
      </c>
      <c r="CE6" s="35">
        <f t="shared" si="9"/>
        <v>123.21</v>
      </c>
      <c r="CF6" s="35">
        <f t="shared" si="9"/>
        <v>150.01</v>
      </c>
      <c r="CG6" s="35">
        <f t="shared" si="9"/>
        <v>277.29000000000002</v>
      </c>
      <c r="CH6" s="35">
        <f t="shared" si="9"/>
        <v>275.25</v>
      </c>
      <c r="CI6" s="35">
        <f t="shared" si="9"/>
        <v>291.01</v>
      </c>
      <c r="CJ6" s="35">
        <f t="shared" si="9"/>
        <v>292.45</v>
      </c>
      <c r="CK6" s="35">
        <f t="shared" si="9"/>
        <v>294.05</v>
      </c>
      <c r="CL6" s="34" t="str">
        <f>IF(CL7="","",IF(CL7="-","【-】","【"&amp;SUBSTITUTE(TEXT(CL7,"#,##0.00"),"-","△")&amp;"】"))</f>
        <v>【299.14】</v>
      </c>
      <c r="CM6" s="35">
        <f>IF(CM7="",NA(),CM7)</f>
        <v>74.75</v>
      </c>
      <c r="CN6" s="35">
        <f t="shared" ref="CN6:CV6" si="10">IF(CN7="",NA(),CN7)</f>
        <v>77.78</v>
      </c>
      <c r="CO6" s="35">
        <f t="shared" si="10"/>
        <v>76.260000000000005</v>
      </c>
      <c r="CP6" s="35">
        <f t="shared" si="10"/>
        <v>77.27</v>
      </c>
      <c r="CQ6" s="35">
        <f t="shared" si="10"/>
        <v>76.260000000000005</v>
      </c>
      <c r="CR6" s="35">
        <f t="shared" si="10"/>
        <v>52.52</v>
      </c>
      <c r="CS6" s="35">
        <f t="shared" si="10"/>
        <v>54.14</v>
      </c>
      <c r="CT6" s="35">
        <f t="shared" si="10"/>
        <v>132.99</v>
      </c>
      <c r="CU6" s="35">
        <f t="shared" si="10"/>
        <v>51.71</v>
      </c>
      <c r="CV6" s="35">
        <f t="shared" si="10"/>
        <v>50.56</v>
      </c>
      <c r="CW6" s="34" t="str">
        <f>IF(CW7="","",IF(CW7="-","【-】","【"&amp;SUBSTITUTE(TEXT(CW7,"#,##0.00"),"-","△")&amp;"】"))</f>
        <v>【50.35】</v>
      </c>
      <c r="CX6" s="35">
        <f>IF(CX7="",NA(),CX7)</f>
        <v>100</v>
      </c>
      <c r="CY6" s="35">
        <f t="shared" ref="CY6:DG6" si="11">IF(CY7="",NA(),CY7)</f>
        <v>100</v>
      </c>
      <c r="CZ6" s="35">
        <f t="shared" si="11"/>
        <v>100</v>
      </c>
      <c r="DA6" s="35">
        <f t="shared" si="11"/>
        <v>100</v>
      </c>
      <c r="DB6" s="35">
        <f t="shared" si="11"/>
        <v>100</v>
      </c>
      <c r="DC6" s="35">
        <f t="shared" si="11"/>
        <v>84.94</v>
      </c>
      <c r="DD6" s="35">
        <f t="shared" si="11"/>
        <v>84.69</v>
      </c>
      <c r="DE6" s="35">
        <f t="shared" si="11"/>
        <v>82.94</v>
      </c>
      <c r="DF6" s="35">
        <f t="shared" si="11"/>
        <v>82.91</v>
      </c>
      <c r="DG6" s="35">
        <f t="shared" si="11"/>
        <v>83.85</v>
      </c>
      <c r="DH6" s="34" t="str">
        <f>IF(DH7="","",IF(DH7="-","【-】","【"&amp;SUBSTITUTE(TEXT(DH7,"#,##0.00"),"-","△")&amp;"】"))</f>
        <v>【81.14】</v>
      </c>
      <c r="DI6" s="35">
        <f>IF(DI7="",NA(),DI7)</f>
        <v>43.83</v>
      </c>
      <c r="DJ6" s="35">
        <f t="shared" ref="DJ6:DR6" si="12">IF(DJ7="",NA(),DJ7)</f>
        <v>47.09</v>
      </c>
      <c r="DK6" s="35">
        <f t="shared" si="12"/>
        <v>50.35</v>
      </c>
      <c r="DL6" s="35">
        <f t="shared" si="12"/>
        <v>53.7</v>
      </c>
      <c r="DM6" s="35">
        <f t="shared" si="12"/>
        <v>56.97</v>
      </c>
      <c r="DN6" s="35">
        <f t="shared" si="12"/>
        <v>40.35</v>
      </c>
      <c r="DO6" s="35">
        <f t="shared" si="12"/>
        <v>38.32</v>
      </c>
      <c r="DP6" s="35">
        <f t="shared" si="12"/>
        <v>40.67</v>
      </c>
      <c r="DQ6" s="35">
        <f t="shared" si="12"/>
        <v>42.61</v>
      </c>
      <c r="DR6" s="35">
        <f t="shared" si="12"/>
        <v>44.22</v>
      </c>
      <c r="DS6" s="34" t="str">
        <f>IF(DS7="","",IF(DS7="-","【-】","【"&amp;SUBSTITUTE(TEXT(DS7,"#,##0.00"),"-","△")&amp;"】"))</f>
        <v>【38.00】</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2018</v>
      </c>
      <c r="C7" s="37">
        <v>75213</v>
      </c>
      <c r="D7" s="37">
        <v>46</v>
      </c>
      <c r="E7" s="37">
        <v>18</v>
      </c>
      <c r="F7" s="37">
        <v>1</v>
      </c>
      <c r="G7" s="37">
        <v>0</v>
      </c>
      <c r="H7" s="37" t="s">
        <v>96</v>
      </c>
      <c r="I7" s="37" t="s">
        <v>97</v>
      </c>
      <c r="J7" s="37" t="s">
        <v>98</v>
      </c>
      <c r="K7" s="37" t="s">
        <v>99</v>
      </c>
      <c r="L7" s="37" t="s">
        <v>100</v>
      </c>
      <c r="M7" s="37" t="s">
        <v>101</v>
      </c>
      <c r="N7" s="38" t="s">
        <v>102</v>
      </c>
      <c r="O7" s="38">
        <v>11.89</v>
      </c>
      <c r="P7" s="38">
        <v>2.74</v>
      </c>
      <c r="Q7" s="38">
        <v>100</v>
      </c>
      <c r="R7" s="38">
        <v>2916</v>
      </c>
      <c r="S7" s="38">
        <v>17199</v>
      </c>
      <c r="T7" s="38">
        <v>72.760000000000005</v>
      </c>
      <c r="U7" s="38">
        <v>236.38</v>
      </c>
      <c r="V7" s="38">
        <v>468</v>
      </c>
      <c r="W7" s="38">
        <v>59.91</v>
      </c>
      <c r="X7" s="38">
        <v>7.81</v>
      </c>
      <c r="Y7" s="38">
        <v>79.45</v>
      </c>
      <c r="Z7" s="38">
        <v>83.34</v>
      </c>
      <c r="AA7" s="38">
        <v>81.2</v>
      </c>
      <c r="AB7" s="38">
        <v>76.89</v>
      </c>
      <c r="AC7" s="38">
        <v>80.040000000000006</v>
      </c>
      <c r="AD7" s="38">
        <v>93.93</v>
      </c>
      <c r="AE7" s="38">
        <v>93.17</v>
      </c>
      <c r="AF7" s="38">
        <v>91.08</v>
      </c>
      <c r="AG7" s="38">
        <v>93.87</v>
      </c>
      <c r="AH7" s="38">
        <v>86.84</v>
      </c>
      <c r="AI7" s="38">
        <v>91.71</v>
      </c>
      <c r="AJ7" s="38">
        <v>371.87</v>
      </c>
      <c r="AK7" s="38">
        <v>411.13</v>
      </c>
      <c r="AL7" s="38">
        <v>442.61</v>
      </c>
      <c r="AM7" s="38">
        <v>468.61</v>
      </c>
      <c r="AN7" s="38">
        <v>500.95</v>
      </c>
      <c r="AO7" s="38">
        <v>244.76</v>
      </c>
      <c r="AP7" s="38">
        <v>244.23</v>
      </c>
      <c r="AQ7" s="38">
        <v>213.24</v>
      </c>
      <c r="AR7" s="38">
        <v>231.75</v>
      </c>
      <c r="AS7" s="38">
        <v>254.32</v>
      </c>
      <c r="AT7" s="38">
        <v>180.68</v>
      </c>
      <c r="AU7" s="38">
        <v>298.41000000000003</v>
      </c>
      <c r="AV7" s="38">
        <v>273.45999999999998</v>
      </c>
      <c r="AW7" s="38">
        <v>376.54</v>
      </c>
      <c r="AX7" s="38">
        <v>346.96</v>
      </c>
      <c r="AY7" s="38">
        <v>290.07</v>
      </c>
      <c r="AZ7" s="38">
        <v>418.55</v>
      </c>
      <c r="BA7" s="38">
        <v>381.4</v>
      </c>
      <c r="BB7" s="38">
        <v>380.85</v>
      </c>
      <c r="BC7" s="38">
        <v>322.36</v>
      </c>
      <c r="BD7" s="38">
        <v>277.89</v>
      </c>
      <c r="BE7" s="38">
        <v>273.97000000000003</v>
      </c>
      <c r="BF7" s="38">
        <v>176.95</v>
      </c>
      <c r="BG7" s="38">
        <v>0</v>
      </c>
      <c r="BH7" s="38">
        <v>0</v>
      </c>
      <c r="BI7" s="38">
        <v>0</v>
      </c>
      <c r="BJ7" s="38">
        <v>0</v>
      </c>
      <c r="BK7" s="38">
        <v>701.33</v>
      </c>
      <c r="BL7" s="38">
        <v>663.76</v>
      </c>
      <c r="BM7" s="38">
        <v>566.35</v>
      </c>
      <c r="BN7" s="38">
        <v>888.8</v>
      </c>
      <c r="BO7" s="38">
        <v>855.65</v>
      </c>
      <c r="BP7" s="38">
        <v>860.68</v>
      </c>
      <c r="BQ7" s="38">
        <v>74.42</v>
      </c>
      <c r="BR7" s="38">
        <v>112.25</v>
      </c>
      <c r="BS7" s="38">
        <v>108.48</v>
      </c>
      <c r="BT7" s="38">
        <v>95.19</v>
      </c>
      <c r="BU7" s="38">
        <v>79.430000000000007</v>
      </c>
      <c r="BV7" s="38">
        <v>53.48</v>
      </c>
      <c r="BW7" s="38">
        <v>53.76</v>
      </c>
      <c r="BX7" s="38">
        <v>52.27</v>
      </c>
      <c r="BY7" s="38">
        <v>52.55</v>
      </c>
      <c r="BZ7" s="38">
        <v>52.23</v>
      </c>
      <c r="CA7" s="38">
        <v>52.12</v>
      </c>
      <c r="CB7" s="38">
        <v>163.69</v>
      </c>
      <c r="CC7" s="38">
        <v>101.29</v>
      </c>
      <c r="CD7" s="38">
        <v>106.3</v>
      </c>
      <c r="CE7" s="38">
        <v>123.21</v>
      </c>
      <c r="CF7" s="38">
        <v>150.01</v>
      </c>
      <c r="CG7" s="38">
        <v>277.29000000000002</v>
      </c>
      <c r="CH7" s="38">
        <v>275.25</v>
      </c>
      <c r="CI7" s="38">
        <v>291.01</v>
      </c>
      <c r="CJ7" s="38">
        <v>292.45</v>
      </c>
      <c r="CK7" s="38">
        <v>294.05</v>
      </c>
      <c r="CL7" s="38">
        <v>299.14</v>
      </c>
      <c r="CM7" s="38">
        <v>74.75</v>
      </c>
      <c r="CN7" s="38">
        <v>77.78</v>
      </c>
      <c r="CO7" s="38">
        <v>76.260000000000005</v>
      </c>
      <c r="CP7" s="38">
        <v>77.27</v>
      </c>
      <c r="CQ7" s="38">
        <v>76.260000000000005</v>
      </c>
      <c r="CR7" s="38">
        <v>52.52</v>
      </c>
      <c r="CS7" s="38">
        <v>54.14</v>
      </c>
      <c r="CT7" s="38">
        <v>132.99</v>
      </c>
      <c r="CU7" s="38">
        <v>51.71</v>
      </c>
      <c r="CV7" s="38">
        <v>50.56</v>
      </c>
      <c r="CW7" s="38">
        <v>50.35</v>
      </c>
      <c r="CX7" s="38">
        <v>100</v>
      </c>
      <c r="CY7" s="38">
        <v>100</v>
      </c>
      <c r="CZ7" s="38">
        <v>100</v>
      </c>
      <c r="DA7" s="38">
        <v>100</v>
      </c>
      <c r="DB7" s="38">
        <v>100</v>
      </c>
      <c r="DC7" s="38">
        <v>84.94</v>
      </c>
      <c r="DD7" s="38">
        <v>84.69</v>
      </c>
      <c r="DE7" s="38">
        <v>82.94</v>
      </c>
      <c r="DF7" s="38">
        <v>82.91</v>
      </c>
      <c r="DG7" s="38">
        <v>83.85</v>
      </c>
      <c r="DH7" s="38">
        <v>81.14</v>
      </c>
      <c r="DI7" s="38">
        <v>43.83</v>
      </c>
      <c r="DJ7" s="38">
        <v>47.09</v>
      </c>
      <c r="DK7" s="38">
        <v>50.35</v>
      </c>
      <c r="DL7" s="38">
        <v>53.7</v>
      </c>
      <c r="DM7" s="38">
        <v>56.97</v>
      </c>
      <c r="DN7" s="38">
        <v>40.35</v>
      </c>
      <c r="DO7" s="38">
        <v>38.32</v>
      </c>
      <c r="DP7" s="38">
        <v>40.67</v>
      </c>
      <c r="DQ7" s="38">
        <v>42.61</v>
      </c>
      <c r="DR7" s="38">
        <v>44.22</v>
      </c>
      <c r="DS7" s="38">
        <v>38</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梶原和則</cp:lastModifiedBy>
  <cp:lastPrinted>2020-01-20T02:03:21Z</cp:lastPrinted>
  <dcterms:created xsi:type="dcterms:W3CDTF">2019-12-05T04:58:18Z</dcterms:created>
  <dcterms:modified xsi:type="dcterms:W3CDTF">2020-01-20T02:03:22Z</dcterms:modified>
  <cp:category/>
</cp:coreProperties>
</file>