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渡辺　恵\Desktop\"/>
    </mc:Choice>
  </mc:AlternateContent>
  <workbookProtection workbookAlgorithmName="SHA-512" workbookHashValue="QmoAzC/SHFPe3ZWcNfap6OQBk1L3J9klg7LR4+l8PRZ1pipv7sqxOC2bYLz+ZML+I9SAXs6ADs9aWVzhrSytRw==" workbookSaltValue="eI671hnb1U466rKb8jZfB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<sst xmlns="http://schemas.openxmlformats.org/spreadsheetml/2006/main" count="220" uniqueCount="108">
  <si>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</si>
  <si>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</si>
  <si>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</si>
  <si>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</si>
  <si>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</si>
  <si>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</si>
  <si>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</si>
  <si>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</si>
  <si>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</si>
  <si>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</si>
  <si>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</si>
  <si>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</si>
  <si>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</si>
  <si>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</si>
  <si>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</si>
  <si>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</si>
  <si>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</si>
  <si>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</si>
  <si>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</si>
  <si>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</si>
  <si>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</si>
  <si>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</si>
  <si>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</si>
  <si>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</si>
  <si>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</si>
  <si>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</si>
  <si>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</si>
  <si>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</si>
  <si>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</si>
  <si>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</si>
  <si>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</si>
  <si>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</si>
  <si>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</si>
  <si>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</si>
  <si>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</si>
  <si>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</si>
  <si>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</si>
  <si>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</si>
  <si>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</si>
  <si>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</si>
  <si>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</si>
  <si>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</si>
  <si>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</si>
  <si>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</si>
  <si>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</si>
  <si>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</si>
  <si>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</si>
  <si>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</si>
  <si>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</si>
  <si>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</si>
  <si>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</si>
  <si>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</si>
  <si>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</si>
  <si>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</si>
  <si>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</si>
  <si>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</si>
  <si>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</si>
  <si>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</si>
  <si>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</si>
  <si>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</si>
  <si>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</si>
  <si>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</si>
  <si>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</si>
  <si>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</si>
  <si>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</si>
  <si>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</si>
  <si>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</si>
  <si>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</si>
  <si>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</si>
  <si>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</si>
  <si>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</si>
  <si>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</si>
  <si>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</si>
  <si>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</si>
  <si>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</si>
  <si>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</si>
  <si>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</si>
  <si>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</si>
  <si>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</si>
  <si>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</si>
  <si>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</si>
  <si>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</si>
  <si>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</si>
  <si>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</si>
  <si>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</si>
  <si>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</si>
  <si>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</si>
  <si>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</si>
  <si>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</si>
  <si>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</si>
  <si>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</si>
  <si>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</si>
  <si>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</si>
  <si>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</si>
  <si>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</si>
  <si>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</si>
  <si>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</si>
  <si>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</si>
  <si>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</si>
  <si>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</si>
  <si>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</si>
  <si>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</si>
  <si>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</si>
  <si>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</si>
  <si>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</si>
  <si>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安全・安心な水道水の供給に努め水道事業経営の健全化、効率化を実施するためにも経常経費の削減及び料金収入の安定を図り、減少傾向となっている有収率の向上に努め、各施設においては現況を的確に把握し水需要の変化等にも考慮しながら重要度、老朽化等を判断し整備の優先順位をつけ計画的に事業を進める必要がある。</t>
    <rPh sb="30" eb="32">
      <t>ジッシ</t>
    </rPh>
    <rPh sb="38" eb="40">
      <t>ケイジョウ</t>
    </rPh>
    <rPh sb="40" eb="42">
      <t>ケイヒ</t>
    </rPh>
    <rPh sb="43" eb="45">
      <t>サクゲン</t>
    </rPh>
    <rPh sb="45" eb="46">
      <t>オヨ</t>
    </rPh>
    <rPh sb="47" eb="49">
      <t>リョウキン</t>
    </rPh>
    <rPh sb="49" eb="51">
      <t>シュウニュウ</t>
    </rPh>
    <rPh sb="52" eb="54">
      <t>アンテイ</t>
    </rPh>
    <rPh sb="55" eb="56">
      <t>ハカ</t>
    </rPh>
    <rPh sb="58" eb="60">
      <t>ゲンショウ</t>
    </rPh>
    <rPh sb="60" eb="62">
      <t>ケイコウ</t>
    </rPh>
    <rPh sb="68" eb="70">
      <t>ユウシュウ</t>
    </rPh>
    <rPh sb="70" eb="71">
      <t>リツ</t>
    </rPh>
    <rPh sb="72" eb="74">
      <t>コウジョウ</t>
    </rPh>
    <rPh sb="75" eb="76">
      <t>ツト</t>
    </rPh>
    <rPh sb="78" eb="81">
      <t>カクシセツ</t>
    </rPh>
    <rPh sb="86" eb="88">
      <t>ゲンキョウ</t>
    </rPh>
    <rPh sb="89" eb="91">
      <t>テキカク</t>
    </rPh>
    <rPh sb="92" eb="94">
      <t>ハアク</t>
    </rPh>
    <rPh sb="95" eb="96">
      <t>ミズ</t>
    </rPh>
    <rPh sb="96" eb="98">
      <t>ジュヨウ</t>
    </rPh>
    <rPh sb="99" eb="101">
      <t>ヘンカ</t>
    </rPh>
    <rPh sb="101" eb="102">
      <t>トウ</t>
    </rPh>
    <rPh sb="104" eb="106">
      <t>コウリョ</t>
    </rPh>
    <rPh sb="110" eb="113">
      <t>ジュウヨウド</t>
    </rPh>
    <rPh sb="114" eb="117">
      <t>ロウキュウカ</t>
    </rPh>
    <rPh sb="117" eb="118">
      <t>トウ</t>
    </rPh>
    <rPh sb="119" eb="121">
      <t>ハンダン</t>
    </rPh>
    <rPh sb="122" eb="124">
      <t>セイビ</t>
    </rPh>
    <rPh sb="125" eb="127">
      <t>ユウセン</t>
    </rPh>
    <rPh sb="127" eb="129">
      <t>ジュンイ</t>
    </rPh>
    <rPh sb="132" eb="134">
      <t>ケイカク</t>
    </rPh>
    <rPh sb="134" eb="135">
      <t>テキ</t>
    </rPh>
    <rPh sb="136" eb="138">
      <t>ジギョウ</t>
    </rPh>
    <rPh sb="139" eb="140">
      <t>スス</t>
    </rPh>
    <rPh sb="142" eb="144">
      <t>ヒツヨウ</t>
    </rPh>
    <phoneticPr fontId="4"/>
  </si>
  <si>
    <t>①経常収支比率は依然として平均値より低いため、経営改善に向けた取り組みが必要である。
②累積欠損金比率が高い数値で推移しているため、減少傾向となるよう経費削減及び収入の安定化を図る。
③流動比率は類似団体と比ベて高いが、現金残高に注意し経営を行う必要がある。
④減少傾向であるが類似団体と比ベて高いため、企業債に依存しすぎない経営を行う必要がある。
⑤数値が100％に近づくよう、料金回収率の向上に努める。
⑥経費削減を図るため、事業全般について見直しを行い業務改善の取り組みを継続的に進め効率化に努める。
⑦平均値を上回っている。現状では効率的に施設が利用されている。
⑧年々数値が低下している。老朽管も多いことから、漏水調査等を実施し有収率の向上に努める必要がある。</t>
    <rPh sb="8" eb="10">
      <t>イゼン</t>
    </rPh>
    <rPh sb="23" eb="25">
      <t>ケイエイ</t>
    </rPh>
    <rPh sb="25" eb="27">
      <t>カイゼン</t>
    </rPh>
    <rPh sb="28" eb="29">
      <t>ム</t>
    </rPh>
    <rPh sb="31" eb="32">
      <t>ト</t>
    </rPh>
    <rPh sb="33" eb="34">
      <t>ク</t>
    </rPh>
    <rPh sb="36" eb="38">
      <t>ヒツヨウ</t>
    </rPh>
    <rPh sb="57" eb="59">
      <t>スイイ</t>
    </rPh>
    <rPh sb="66" eb="68">
      <t>ゲンショウ</t>
    </rPh>
    <rPh sb="68" eb="70">
      <t>ケイコウ</t>
    </rPh>
    <rPh sb="118" eb="120">
      <t>ケイエイ</t>
    </rPh>
    <rPh sb="121" eb="122">
      <t>オコナ</t>
    </rPh>
    <rPh sb="131" eb="133">
      <t>ゲンショウ</t>
    </rPh>
    <rPh sb="133" eb="135">
      <t>ケイコウ</t>
    </rPh>
    <rPh sb="156" eb="158">
      <t>イゾン</t>
    </rPh>
    <rPh sb="176" eb="178">
      <t>スウチ</t>
    </rPh>
    <rPh sb="184" eb="185">
      <t>チカ</t>
    </rPh>
    <rPh sb="205" eb="207">
      <t>ケイヒ</t>
    </rPh>
    <rPh sb="207" eb="209">
      <t>サクゲン</t>
    </rPh>
    <rPh sb="210" eb="211">
      <t>ハカ</t>
    </rPh>
    <rPh sb="215" eb="217">
      <t>ジギョウ</t>
    </rPh>
    <rPh sb="217" eb="219">
      <t>ゼンパン</t>
    </rPh>
    <rPh sb="223" eb="225">
      <t>ミナオ</t>
    </rPh>
    <rPh sb="227" eb="228">
      <t>オコナ</t>
    </rPh>
    <rPh sb="229" eb="231">
      <t>ギョウム</t>
    </rPh>
    <rPh sb="231" eb="233">
      <t>カイゼン</t>
    </rPh>
    <rPh sb="234" eb="235">
      <t>ト</t>
    </rPh>
    <rPh sb="236" eb="237">
      <t>ク</t>
    </rPh>
    <rPh sb="239" eb="242">
      <t>ケイゾクテキ</t>
    </rPh>
    <rPh sb="243" eb="244">
      <t>スス</t>
    </rPh>
    <rPh sb="245" eb="248">
      <t>コウリツカ</t>
    </rPh>
    <rPh sb="249" eb="250">
      <t>ツト</t>
    </rPh>
    <rPh sb="266" eb="268">
      <t>ゲンジョウ</t>
    </rPh>
    <rPh sb="270" eb="273">
      <t>コウリツテキ</t>
    </rPh>
    <rPh sb="274" eb="276">
      <t>シセツ</t>
    </rPh>
    <rPh sb="277" eb="279">
      <t>リヨウ</t>
    </rPh>
    <rPh sb="287" eb="289">
      <t>ネンネン</t>
    </rPh>
    <rPh sb="289" eb="291">
      <t>スウチ</t>
    </rPh>
    <rPh sb="292" eb="294">
      <t>テイカ</t>
    </rPh>
    <rPh sb="326" eb="327">
      <t>ツト</t>
    </rPh>
    <phoneticPr fontId="4"/>
  </si>
  <si>
    <t>①平均値より低い数値ではあるが増加傾向となっているため、施設の経過年数や耐用年数を考慮し計画的な設備更新等を行う。
②管路経年化率が急激に上昇した。管路更新等の対策を早急に行う必要がある。
③法定耐用年数を超えた管路が多いため、耐震化等も含め計画的に管路を更新し更新率の上昇に努める。</t>
    <rPh sb="15" eb="17">
      <t>ゾウカ</t>
    </rPh>
    <rPh sb="17" eb="19">
      <t>ケイコウ</t>
    </rPh>
    <rPh sb="28" eb="30">
      <t>シセツ</t>
    </rPh>
    <rPh sb="31" eb="33">
      <t>ケイカ</t>
    </rPh>
    <rPh sb="33" eb="35">
      <t>ネンスウ</t>
    </rPh>
    <rPh sb="36" eb="38">
      <t>タイヨウ</t>
    </rPh>
    <rPh sb="38" eb="40">
      <t>ネンスウ</t>
    </rPh>
    <rPh sb="41" eb="43">
      <t>コウリョ</t>
    </rPh>
    <rPh sb="44" eb="47">
      <t>ケイカクテキ</t>
    </rPh>
    <rPh sb="66" eb="68">
      <t>キュウゲキ</t>
    </rPh>
    <rPh sb="69" eb="71">
      <t>ジョウショウ</t>
    </rPh>
    <rPh sb="78" eb="79">
      <t>トウ</t>
    </rPh>
    <rPh sb="80" eb="82">
      <t>タイサク</t>
    </rPh>
    <rPh sb="83" eb="85">
      <t>ソウキュウ</t>
    </rPh>
    <rPh sb="96" eb="98">
      <t>ホウテイ</t>
    </rPh>
    <rPh sb="98" eb="100">
      <t>タイヨウ</t>
    </rPh>
    <rPh sb="100" eb="102">
      <t>ネンスウ</t>
    </rPh>
    <rPh sb="103" eb="104">
      <t>コ</t>
    </rPh>
    <rPh sb="106" eb="108">
      <t>カンロ</t>
    </rPh>
    <rPh sb="109" eb="110">
      <t>オオ</t>
    </rPh>
    <rPh sb="121" eb="124">
      <t>ケイカクテキ</t>
    </rPh>
    <rPh sb="131" eb="133">
      <t>コウシン</t>
    </rPh>
    <rPh sb="133" eb="134">
      <t>リツ</t>
    </rPh>
    <rPh sb="135" eb="137">
      <t>ジョウショウ</t>
    </rPh>
    <rPh sb="138" eb="139">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</si>
</sst>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1.08</c:v>
                </c:pt>
                <c:pt idx="1">
                  <c:v>0.48</c:v>
                </c:pt>
                <c:pt idx="2">
                  <c:v>2.52</c:v>
                </c:pt>
                <c:pt idx="3">
                  <c:v>0.2</c:v>
                </c:pt>
                <c:pt idx="4">
                  <c:v>0.36</c:v>
                </c:pt>
              </c:numCache>
            </c:numRef>
          </c:val>
          <c:extLst xmlns:c16r2="http://schemas.microsoft.com/office/drawing/2015/06/chart">
            <c:ext xmlns:c16="http://schemas.microsoft.com/office/drawing/2014/chart" uri="{C3380CC4-5D6E-409C-BE32-E72D297353CC}">
              <c16:uniqueId val="{00000000-6317-49F4-B5C3-D874593E21BA}"/>
            </c:ext>
          </c:extLst>
        </c:ser>
        <c:dLbls>
          <c:showLegendKey val="0"/>
          <c:showVal val="0"/>
          <c:showCatName val="0"/>
          <c:showSerName val="0"/>
          <c:showPercent val="0"/>
          <c:showBubbleSize val="0"/>
        </c:dLbls>
        <c:gapWidth val="150"/>
        <c:axId val="350870792"/>
        <c:axId val="350871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xmlns:c16r2="http://schemas.microsoft.com/office/drawing/2015/06/chart">
            <c:ext xmlns:c16="http://schemas.microsoft.com/office/drawing/2014/chart" uri="{C3380CC4-5D6E-409C-BE32-E72D297353CC}">
              <c16:uniqueId val="{00000001-6317-49F4-B5C3-D874593E21BA}"/>
            </c:ext>
          </c:extLst>
        </c:ser>
        <c:dLbls>
          <c:showLegendKey val="0"/>
          <c:showVal val="0"/>
          <c:showCatName val="0"/>
          <c:showSerName val="0"/>
          <c:showPercent val="0"/>
          <c:showBubbleSize val="0"/>
        </c:dLbls>
        <c:marker val="1"/>
        <c:smooth val="0"/>
        <c:axId val="350870792"/>
        <c:axId val="350871176"/>
      </c:lineChart>
      <c:dateAx>
        <c:axId val="350870792"/>
        <c:scaling>
          <c:orientation val="minMax"/>
        </c:scaling>
        <c:delete val="1"/>
        <c:axPos val="b"/>
        <c:numFmt formatCode="ge" sourceLinked="1"/>
        <c:majorTickMark val="none"/>
        <c:minorTickMark val="none"/>
        <c:tickLblPos val="none"/>
        <c:crossAx val="350871176"/>
        <c:crosses val="autoZero"/>
        <c:auto val="1"/>
        <c:lblOffset val="100"/>
        <c:baseTimeUnit val="years"/>
      </c:dateAx>
      <c:valAx>
        <c:axId val="350871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87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61.78</c:v>
                </c:pt>
                <c:pt idx="1">
                  <c:v>61.78</c:v>
                </c:pt>
                <c:pt idx="2">
                  <c:v>62</c:v>
                </c:pt>
                <c:pt idx="3">
                  <c:v>65.040000000000006</c:v>
                </c:pt>
                <c:pt idx="4">
                  <c:v>66.25</c:v>
                </c:pt>
              </c:numCache>
            </c:numRef>
          </c:val>
          <c:extLst xmlns:c16r2="http://schemas.microsoft.com/office/drawing/2015/06/chart">
            <c:ext xmlns:c16="http://schemas.microsoft.com/office/drawing/2014/chart" uri="{C3380CC4-5D6E-409C-BE32-E72D297353CC}">
              <c16:uniqueId val="{00000000-1762-4F11-A73B-078FBB2F963B}"/>
            </c:ext>
          </c:extLst>
        </c:ser>
        <c:dLbls>
          <c:showLegendKey val="0"/>
          <c:showVal val="0"/>
          <c:showCatName val="0"/>
          <c:showSerName val="0"/>
          <c:showPercent val="0"/>
          <c:showBubbleSize val="0"/>
        </c:dLbls>
        <c:gapWidth val="150"/>
        <c:axId val="351241216"/>
        <c:axId val="351241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xmlns:c16r2="http://schemas.microsoft.com/office/drawing/2015/06/chart">
            <c:ext xmlns:c16="http://schemas.microsoft.com/office/drawing/2014/chart" uri="{C3380CC4-5D6E-409C-BE32-E72D297353CC}">
              <c16:uniqueId val="{00000001-1762-4F11-A73B-078FBB2F963B}"/>
            </c:ext>
          </c:extLst>
        </c:ser>
        <c:dLbls>
          <c:showLegendKey val="0"/>
          <c:showVal val="0"/>
          <c:showCatName val="0"/>
          <c:showSerName val="0"/>
          <c:showPercent val="0"/>
          <c:showBubbleSize val="0"/>
        </c:dLbls>
        <c:marker val="1"/>
        <c:smooth val="0"/>
        <c:axId val="351241216"/>
        <c:axId val="351241608"/>
      </c:lineChart>
      <c:dateAx>
        <c:axId val="351241216"/>
        <c:scaling>
          <c:orientation val="minMax"/>
        </c:scaling>
        <c:delete val="1"/>
        <c:axPos val="b"/>
        <c:numFmt formatCode="ge" sourceLinked="1"/>
        <c:majorTickMark val="none"/>
        <c:minorTickMark val="none"/>
        <c:tickLblPos val="none"/>
        <c:crossAx val="351241608"/>
        <c:crosses val="autoZero"/>
        <c:auto val="1"/>
        <c:lblOffset val="100"/>
        <c:baseTimeUnit val="years"/>
      </c:dateAx>
      <c:valAx>
        <c:axId val="35124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24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84.83</c:v>
                </c:pt>
                <c:pt idx="1">
                  <c:v>85.02</c:v>
                </c:pt>
                <c:pt idx="2">
                  <c:v>84.74</c:v>
                </c:pt>
                <c:pt idx="3">
                  <c:v>81.38</c:v>
                </c:pt>
                <c:pt idx="4">
                  <c:v>78.81</c:v>
                </c:pt>
              </c:numCache>
            </c:numRef>
          </c:val>
          <c:extLst xmlns:c16r2="http://schemas.microsoft.com/office/drawing/2015/06/chart">
            <c:ext xmlns:c16="http://schemas.microsoft.com/office/drawing/2014/chart" uri="{C3380CC4-5D6E-409C-BE32-E72D297353CC}">
              <c16:uniqueId val="{00000000-4D95-4967-B287-CD7628559036}"/>
            </c:ext>
          </c:extLst>
        </c:ser>
        <c:dLbls>
          <c:showLegendKey val="0"/>
          <c:showVal val="0"/>
          <c:showCatName val="0"/>
          <c:showSerName val="0"/>
          <c:showPercent val="0"/>
          <c:showBubbleSize val="0"/>
        </c:dLbls>
        <c:gapWidth val="150"/>
        <c:axId val="351242784"/>
        <c:axId val="35124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xmlns:c16r2="http://schemas.microsoft.com/office/drawing/2015/06/chart">
            <c:ext xmlns:c16="http://schemas.microsoft.com/office/drawing/2014/chart" uri="{C3380CC4-5D6E-409C-BE32-E72D297353CC}">
              <c16:uniqueId val="{00000001-4D95-4967-B287-CD7628559036}"/>
            </c:ext>
          </c:extLst>
        </c:ser>
        <c:dLbls>
          <c:showLegendKey val="0"/>
          <c:showVal val="0"/>
          <c:showCatName val="0"/>
          <c:showSerName val="0"/>
          <c:showPercent val="0"/>
          <c:showBubbleSize val="0"/>
        </c:dLbls>
        <c:marker val="1"/>
        <c:smooth val="0"/>
        <c:axId val="351242784"/>
        <c:axId val="351243176"/>
      </c:lineChart>
      <c:dateAx>
        <c:axId val="351242784"/>
        <c:scaling>
          <c:orientation val="minMax"/>
        </c:scaling>
        <c:delete val="1"/>
        <c:axPos val="b"/>
        <c:numFmt formatCode="ge" sourceLinked="1"/>
        <c:majorTickMark val="none"/>
        <c:minorTickMark val="none"/>
        <c:tickLblPos val="none"/>
        <c:crossAx val="351243176"/>
        <c:crosses val="autoZero"/>
        <c:auto val="1"/>
        <c:lblOffset val="100"/>
        <c:baseTimeUnit val="years"/>
      </c:dateAx>
      <c:valAx>
        <c:axId val="35124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24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89.32</c:v>
                </c:pt>
                <c:pt idx="1">
                  <c:v>93.72</c:v>
                </c:pt>
                <c:pt idx="2">
                  <c:v>101.19</c:v>
                </c:pt>
                <c:pt idx="3">
                  <c:v>102.07</c:v>
                </c:pt>
                <c:pt idx="4">
                  <c:v>97.85</c:v>
                </c:pt>
              </c:numCache>
            </c:numRef>
          </c:val>
          <c:extLst xmlns:c16r2="http://schemas.microsoft.com/office/drawing/2015/06/chart">
            <c:ext xmlns:c16="http://schemas.microsoft.com/office/drawing/2014/chart" uri="{C3380CC4-5D6E-409C-BE32-E72D297353CC}">
              <c16:uniqueId val="{00000000-317D-42E6-9B89-D8FC66538EF7}"/>
            </c:ext>
          </c:extLst>
        </c:ser>
        <c:dLbls>
          <c:showLegendKey val="0"/>
          <c:showVal val="0"/>
          <c:showCatName val="0"/>
          <c:showSerName val="0"/>
          <c:showPercent val="0"/>
          <c:showBubbleSize val="0"/>
        </c:dLbls>
        <c:gapWidth val="150"/>
        <c:axId val="350956816"/>
        <c:axId val="35095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xmlns:c16r2="http://schemas.microsoft.com/office/drawing/2015/06/chart">
            <c:ext xmlns:c16="http://schemas.microsoft.com/office/drawing/2014/chart" uri="{C3380CC4-5D6E-409C-BE32-E72D297353CC}">
              <c16:uniqueId val="{00000001-317D-42E6-9B89-D8FC66538EF7}"/>
            </c:ext>
          </c:extLst>
        </c:ser>
        <c:dLbls>
          <c:showLegendKey val="0"/>
          <c:showVal val="0"/>
          <c:showCatName val="0"/>
          <c:showSerName val="0"/>
          <c:showPercent val="0"/>
          <c:showBubbleSize val="0"/>
        </c:dLbls>
        <c:marker val="1"/>
        <c:smooth val="0"/>
        <c:axId val="350956816"/>
        <c:axId val="350957200"/>
      </c:lineChart>
      <c:dateAx>
        <c:axId val="350956816"/>
        <c:scaling>
          <c:orientation val="minMax"/>
        </c:scaling>
        <c:delete val="1"/>
        <c:axPos val="b"/>
        <c:numFmt formatCode="ge" sourceLinked="1"/>
        <c:majorTickMark val="none"/>
        <c:minorTickMark val="none"/>
        <c:tickLblPos val="none"/>
        <c:crossAx val="350957200"/>
        <c:crosses val="autoZero"/>
        <c:auto val="1"/>
        <c:lblOffset val="100"/>
        <c:baseTimeUnit val="years"/>
      </c:dateAx>
      <c:valAx>
        <c:axId val="350957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095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27.4</c:v>
                </c:pt>
                <c:pt idx="1">
                  <c:v>30.53</c:v>
                </c:pt>
                <c:pt idx="2">
                  <c:v>32.57</c:v>
                </c:pt>
                <c:pt idx="3">
                  <c:v>34.78</c:v>
                </c:pt>
                <c:pt idx="4">
                  <c:v>37.19</c:v>
                </c:pt>
              </c:numCache>
            </c:numRef>
          </c:val>
          <c:extLst xmlns:c16r2="http://schemas.microsoft.com/office/drawing/2015/06/chart">
            <c:ext xmlns:c16="http://schemas.microsoft.com/office/drawing/2014/chart" uri="{C3380CC4-5D6E-409C-BE32-E72D297353CC}">
              <c16:uniqueId val="{00000000-C4A0-4DD0-98A2-0B00EEA25958}"/>
            </c:ext>
          </c:extLst>
        </c:ser>
        <c:dLbls>
          <c:showLegendKey val="0"/>
          <c:showVal val="0"/>
          <c:showCatName val="0"/>
          <c:showSerName val="0"/>
          <c:showPercent val="0"/>
          <c:showBubbleSize val="0"/>
        </c:dLbls>
        <c:gapWidth val="150"/>
        <c:axId val="351003264"/>
        <c:axId val="35100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xmlns:c16r2="http://schemas.microsoft.com/office/drawing/2015/06/chart">
            <c:ext xmlns:c16="http://schemas.microsoft.com/office/drawing/2014/chart" uri="{C3380CC4-5D6E-409C-BE32-E72D297353CC}">
              <c16:uniqueId val="{00000001-C4A0-4DD0-98A2-0B00EEA25958}"/>
            </c:ext>
          </c:extLst>
        </c:ser>
        <c:dLbls>
          <c:showLegendKey val="0"/>
          <c:showVal val="0"/>
          <c:showCatName val="0"/>
          <c:showSerName val="0"/>
          <c:showPercent val="0"/>
          <c:showBubbleSize val="0"/>
        </c:dLbls>
        <c:marker val="1"/>
        <c:smooth val="0"/>
        <c:axId val="351003264"/>
        <c:axId val="351003648"/>
      </c:lineChart>
      <c:dateAx>
        <c:axId val="351003264"/>
        <c:scaling>
          <c:orientation val="minMax"/>
        </c:scaling>
        <c:delete val="1"/>
        <c:axPos val="b"/>
        <c:numFmt formatCode="ge" sourceLinked="1"/>
        <c:majorTickMark val="none"/>
        <c:minorTickMark val="none"/>
        <c:tickLblPos val="none"/>
        <c:crossAx val="351003648"/>
        <c:crosses val="autoZero"/>
        <c:auto val="1"/>
        <c:lblOffset val="100"/>
        <c:baseTimeUnit val="years"/>
      </c:dateAx>
      <c:valAx>
        <c:axId val="35100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0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15.67</c:v>
                </c:pt>
                <c:pt idx="1">
                  <c:v>15.03</c:v>
                </c:pt>
                <c:pt idx="2">
                  <c:v>14.98</c:v>
                </c:pt>
                <c:pt idx="3">
                  <c:v>14.76</c:v>
                </c:pt>
                <c:pt idx="4">
                  <c:v>33.619999999999997</c:v>
                </c:pt>
              </c:numCache>
            </c:numRef>
          </c:val>
          <c:extLst xmlns:c16r2="http://schemas.microsoft.com/office/drawing/2015/06/chart">
            <c:ext xmlns:c16="http://schemas.microsoft.com/office/drawing/2014/chart" uri="{C3380CC4-5D6E-409C-BE32-E72D297353CC}">
              <c16:uniqueId val="{00000000-B37D-4A12-ACA2-FE7E20E93E1D}"/>
            </c:ext>
          </c:extLst>
        </c:ser>
        <c:dLbls>
          <c:showLegendKey val="0"/>
          <c:showVal val="0"/>
          <c:showCatName val="0"/>
          <c:showSerName val="0"/>
          <c:showPercent val="0"/>
          <c:showBubbleSize val="0"/>
        </c:dLbls>
        <c:gapWidth val="150"/>
        <c:axId val="350996760"/>
        <c:axId val="350997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xmlns:c16r2="http://schemas.microsoft.com/office/drawing/2015/06/chart">
            <c:ext xmlns:c16="http://schemas.microsoft.com/office/drawing/2014/chart" uri="{C3380CC4-5D6E-409C-BE32-E72D297353CC}">
              <c16:uniqueId val="{00000001-B37D-4A12-ACA2-FE7E20E93E1D}"/>
            </c:ext>
          </c:extLst>
        </c:ser>
        <c:dLbls>
          <c:showLegendKey val="0"/>
          <c:showVal val="0"/>
          <c:showCatName val="0"/>
          <c:showSerName val="0"/>
          <c:showPercent val="0"/>
          <c:showBubbleSize val="0"/>
        </c:dLbls>
        <c:marker val="1"/>
        <c:smooth val="0"/>
        <c:axId val="350996760"/>
        <c:axId val="350997144"/>
      </c:lineChart>
      <c:dateAx>
        <c:axId val="350996760"/>
        <c:scaling>
          <c:orientation val="minMax"/>
        </c:scaling>
        <c:delete val="1"/>
        <c:axPos val="b"/>
        <c:numFmt formatCode="ge" sourceLinked="1"/>
        <c:majorTickMark val="none"/>
        <c:minorTickMark val="none"/>
        <c:tickLblPos val="none"/>
        <c:crossAx val="350997144"/>
        <c:crosses val="autoZero"/>
        <c:auto val="1"/>
        <c:lblOffset val="100"/>
        <c:baseTimeUnit val="years"/>
      </c:dateAx>
      <c:valAx>
        <c:axId val="35099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99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108.33</c:v>
                </c:pt>
                <c:pt idx="1">
                  <c:v>120.86</c:v>
                </c:pt>
                <c:pt idx="2">
                  <c:v>119.08</c:v>
                </c:pt>
                <c:pt idx="3">
                  <c:v>114.63</c:v>
                </c:pt>
                <c:pt idx="4">
                  <c:v>120.04</c:v>
                </c:pt>
              </c:numCache>
            </c:numRef>
          </c:val>
          <c:extLst xmlns:c16r2="http://schemas.microsoft.com/office/drawing/2015/06/chart">
            <c:ext xmlns:c16="http://schemas.microsoft.com/office/drawing/2014/chart" uri="{C3380CC4-5D6E-409C-BE32-E72D297353CC}">
              <c16:uniqueId val="{00000000-0E91-4916-8901-D748D6C0A1DF}"/>
            </c:ext>
          </c:extLst>
        </c:ser>
        <c:dLbls>
          <c:showLegendKey val="0"/>
          <c:showVal val="0"/>
          <c:showCatName val="0"/>
          <c:showSerName val="0"/>
          <c:showPercent val="0"/>
          <c:showBubbleSize val="0"/>
        </c:dLbls>
        <c:gapWidth val="150"/>
        <c:axId val="349813112"/>
        <c:axId val="34981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xmlns:c16r2="http://schemas.microsoft.com/office/drawing/2015/06/chart">
            <c:ext xmlns:c16="http://schemas.microsoft.com/office/drawing/2014/chart" uri="{C3380CC4-5D6E-409C-BE32-E72D297353CC}">
              <c16:uniqueId val="{00000001-0E91-4916-8901-D748D6C0A1DF}"/>
            </c:ext>
          </c:extLst>
        </c:ser>
        <c:dLbls>
          <c:showLegendKey val="0"/>
          <c:showVal val="0"/>
          <c:showCatName val="0"/>
          <c:showSerName val="0"/>
          <c:showPercent val="0"/>
          <c:showBubbleSize val="0"/>
        </c:dLbls>
        <c:marker val="1"/>
        <c:smooth val="0"/>
        <c:axId val="349813112"/>
        <c:axId val="349813504"/>
      </c:lineChart>
      <c:dateAx>
        <c:axId val="349813112"/>
        <c:scaling>
          <c:orientation val="minMax"/>
        </c:scaling>
        <c:delete val="1"/>
        <c:axPos val="b"/>
        <c:numFmt formatCode="ge" sourceLinked="1"/>
        <c:majorTickMark val="none"/>
        <c:minorTickMark val="none"/>
        <c:tickLblPos val="none"/>
        <c:crossAx val="349813504"/>
        <c:crosses val="autoZero"/>
        <c:auto val="1"/>
        <c:lblOffset val="100"/>
        <c:baseTimeUnit val="years"/>
      </c:dateAx>
      <c:valAx>
        <c:axId val="349813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9813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767.87</c:v>
                </c:pt>
                <c:pt idx="1">
                  <c:v>626.09</c:v>
                </c:pt>
                <c:pt idx="2">
                  <c:v>339.7</c:v>
                </c:pt>
                <c:pt idx="3">
                  <c:v>284.57</c:v>
                </c:pt>
                <c:pt idx="4">
                  <c:v>452.22</c:v>
                </c:pt>
              </c:numCache>
            </c:numRef>
          </c:val>
          <c:extLst xmlns:c16r2="http://schemas.microsoft.com/office/drawing/2015/06/chart">
            <c:ext xmlns:c16="http://schemas.microsoft.com/office/drawing/2014/chart" uri="{C3380CC4-5D6E-409C-BE32-E72D297353CC}">
              <c16:uniqueId val="{00000000-5861-4507-A469-EA899DA877DF}"/>
            </c:ext>
          </c:extLst>
        </c:ser>
        <c:dLbls>
          <c:showLegendKey val="0"/>
          <c:showVal val="0"/>
          <c:showCatName val="0"/>
          <c:showSerName val="0"/>
          <c:showPercent val="0"/>
          <c:showBubbleSize val="0"/>
        </c:dLbls>
        <c:gapWidth val="150"/>
        <c:axId val="349814680"/>
        <c:axId val="34981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xmlns:c16r2="http://schemas.microsoft.com/office/drawing/2015/06/chart">
            <c:ext xmlns:c16="http://schemas.microsoft.com/office/drawing/2014/chart" uri="{C3380CC4-5D6E-409C-BE32-E72D297353CC}">
              <c16:uniqueId val="{00000001-5861-4507-A469-EA899DA877DF}"/>
            </c:ext>
          </c:extLst>
        </c:ser>
        <c:dLbls>
          <c:showLegendKey val="0"/>
          <c:showVal val="0"/>
          <c:showCatName val="0"/>
          <c:showSerName val="0"/>
          <c:showPercent val="0"/>
          <c:showBubbleSize val="0"/>
        </c:dLbls>
        <c:marker val="1"/>
        <c:smooth val="0"/>
        <c:axId val="349814680"/>
        <c:axId val="349815072"/>
      </c:lineChart>
      <c:dateAx>
        <c:axId val="349814680"/>
        <c:scaling>
          <c:orientation val="minMax"/>
        </c:scaling>
        <c:delete val="1"/>
        <c:axPos val="b"/>
        <c:numFmt formatCode="ge" sourceLinked="1"/>
        <c:majorTickMark val="none"/>
        <c:minorTickMark val="none"/>
        <c:tickLblPos val="none"/>
        <c:crossAx val="349815072"/>
        <c:crosses val="autoZero"/>
        <c:auto val="1"/>
        <c:lblOffset val="100"/>
        <c:baseTimeUnit val="years"/>
      </c:dateAx>
      <c:valAx>
        <c:axId val="349815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9814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766.18</c:v>
                </c:pt>
                <c:pt idx="1">
                  <c:v>731.89</c:v>
                </c:pt>
                <c:pt idx="2">
                  <c:v>697.63</c:v>
                </c:pt>
                <c:pt idx="3">
                  <c:v>670.19</c:v>
                </c:pt>
                <c:pt idx="4">
                  <c:v>672.47</c:v>
                </c:pt>
              </c:numCache>
            </c:numRef>
          </c:val>
          <c:extLst xmlns:c16r2="http://schemas.microsoft.com/office/drawing/2015/06/chart">
            <c:ext xmlns:c16="http://schemas.microsoft.com/office/drawing/2014/chart" uri="{C3380CC4-5D6E-409C-BE32-E72D297353CC}">
              <c16:uniqueId val="{00000000-A945-4908-84A8-954A28239AE0}"/>
            </c:ext>
          </c:extLst>
        </c:ser>
        <c:dLbls>
          <c:showLegendKey val="0"/>
          <c:showVal val="0"/>
          <c:showCatName val="0"/>
          <c:showSerName val="0"/>
          <c:showPercent val="0"/>
          <c:showBubbleSize val="0"/>
        </c:dLbls>
        <c:gapWidth val="150"/>
        <c:axId val="351469864"/>
        <c:axId val="35147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xmlns:c16r2="http://schemas.microsoft.com/office/drawing/2015/06/chart">
            <c:ext xmlns:c16="http://schemas.microsoft.com/office/drawing/2014/chart" uri="{C3380CC4-5D6E-409C-BE32-E72D297353CC}">
              <c16:uniqueId val="{00000001-A945-4908-84A8-954A28239AE0}"/>
            </c:ext>
          </c:extLst>
        </c:ser>
        <c:dLbls>
          <c:showLegendKey val="0"/>
          <c:showVal val="0"/>
          <c:showCatName val="0"/>
          <c:showSerName val="0"/>
          <c:showPercent val="0"/>
          <c:showBubbleSize val="0"/>
        </c:dLbls>
        <c:marker val="1"/>
        <c:smooth val="0"/>
        <c:axId val="351469864"/>
        <c:axId val="351470256"/>
      </c:lineChart>
      <c:dateAx>
        <c:axId val="351469864"/>
        <c:scaling>
          <c:orientation val="minMax"/>
        </c:scaling>
        <c:delete val="1"/>
        <c:axPos val="b"/>
        <c:numFmt formatCode="ge" sourceLinked="1"/>
        <c:majorTickMark val="none"/>
        <c:minorTickMark val="none"/>
        <c:tickLblPos val="none"/>
        <c:crossAx val="351470256"/>
        <c:crosses val="autoZero"/>
        <c:auto val="1"/>
        <c:lblOffset val="100"/>
        <c:baseTimeUnit val="years"/>
      </c:dateAx>
      <c:valAx>
        <c:axId val="351470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146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72.97</c:v>
                </c:pt>
                <c:pt idx="1">
                  <c:v>77.260000000000005</c:v>
                </c:pt>
                <c:pt idx="2">
                  <c:v>88.88</c:v>
                </c:pt>
                <c:pt idx="3">
                  <c:v>89.81</c:v>
                </c:pt>
                <c:pt idx="4">
                  <c:v>86.58</c:v>
                </c:pt>
              </c:numCache>
            </c:numRef>
          </c:val>
          <c:extLst xmlns:c16r2="http://schemas.microsoft.com/office/drawing/2015/06/chart">
            <c:ext xmlns:c16="http://schemas.microsoft.com/office/drawing/2014/chart" uri="{C3380CC4-5D6E-409C-BE32-E72D297353CC}">
              <c16:uniqueId val="{00000000-DA34-439F-8165-74A76EB4388E}"/>
            </c:ext>
          </c:extLst>
        </c:ser>
        <c:dLbls>
          <c:showLegendKey val="0"/>
          <c:showVal val="0"/>
          <c:showCatName val="0"/>
          <c:showSerName val="0"/>
          <c:showPercent val="0"/>
          <c:showBubbleSize val="0"/>
        </c:dLbls>
        <c:gapWidth val="150"/>
        <c:axId val="351471432"/>
        <c:axId val="351471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xmlns:c16r2="http://schemas.microsoft.com/office/drawing/2015/06/chart">
            <c:ext xmlns:c16="http://schemas.microsoft.com/office/drawing/2014/chart" uri="{C3380CC4-5D6E-409C-BE32-E72D297353CC}">
              <c16:uniqueId val="{00000001-DA34-439F-8165-74A76EB4388E}"/>
            </c:ext>
          </c:extLst>
        </c:ser>
        <c:dLbls>
          <c:showLegendKey val="0"/>
          <c:showVal val="0"/>
          <c:showCatName val="0"/>
          <c:showSerName val="0"/>
          <c:showPercent val="0"/>
          <c:showBubbleSize val="0"/>
        </c:dLbls>
        <c:marker val="1"/>
        <c:smooth val="0"/>
        <c:axId val="351471432"/>
        <c:axId val="351471824"/>
      </c:lineChart>
      <c:dateAx>
        <c:axId val="351471432"/>
        <c:scaling>
          <c:orientation val="minMax"/>
        </c:scaling>
        <c:delete val="1"/>
        <c:axPos val="b"/>
        <c:numFmt formatCode="ge" sourceLinked="1"/>
        <c:majorTickMark val="none"/>
        <c:minorTickMark val="none"/>
        <c:tickLblPos val="none"/>
        <c:crossAx val="351471824"/>
        <c:crosses val="autoZero"/>
        <c:auto val="1"/>
        <c:lblOffset val="100"/>
        <c:baseTimeUnit val="years"/>
      </c:dateAx>
      <c:valAx>
        <c:axId val="35147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47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249.65</c:v>
                </c:pt>
                <c:pt idx="1">
                  <c:v>234.94</c:v>
                </c:pt>
                <c:pt idx="2">
                  <c:v>203.98</c:v>
                </c:pt>
                <c:pt idx="3">
                  <c:v>201.88</c:v>
                </c:pt>
                <c:pt idx="4">
                  <c:v>209.22</c:v>
                </c:pt>
              </c:numCache>
            </c:numRef>
          </c:val>
          <c:extLst xmlns:c16r2="http://schemas.microsoft.com/office/drawing/2015/06/chart">
            <c:ext xmlns:c16="http://schemas.microsoft.com/office/drawing/2014/chart" uri="{C3380CC4-5D6E-409C-BE32-E72D297353CC}">
              <c16:uniqueId val="{00000000-234C-4E3B-862F-767C9B294B10}"/>
            </c:ext>
          </c:extLst>
        </c:ser>
        <c:dLbls>
          <c:showLegendKey val="0"/>
          <c:showVal val="0"/>
          <c:showCatName val="0"/>
          <c:showSerName val="0"/>
          <c:showPercent val="0"/>
          <c:showBubbleSize val="0"/>
        </c:dLbls>
        <c:gapWidth val="150"/>
        <c:axId val="351473000"/>
        <c:axId val="351240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xmlns:c16r2="http://schemas.microsoft.com/office/drawing/2015/06/chart">
            <c:ext xmlns:c16="http://schemas.microsoft.com/office/drawing/2014/chart" uri="{C3380CC4-5D6E-409C-BE32-E72D297353CC}">
              <c16:uniqueId val="{00000001-234C-4E3B-862F-767C9B294B10}"/>
            </c:ext>
          </c:extLst>
        </c:ser>
        <c:dLbls>
          <c:showLegendKey val="0"/>
          <c:showVal val="0"/>
          <c:showCatName val="0"/>
          <c:showSerName val="0"/>
          <c:showPercent val="0"/>
          <c:showBubbleSize val="0"/>
        </c:dLbls>
        <c:marker val="1"/>
        <c:smooth val="0"/>
        <c:axId val="351473000"/>
        <c:axId val="351240040"/>
      </c:lineChart>
      <c:dateAx>
        <c:axId val="351473000"/>
        <c:scaling>
          <c:orientation val="minMax"/>
        </c:scaling>
        <c:delete val="1"/>
        <c:axPos val="b"/>
        <c:numFmt formatCode="ge" sourceLinked="1"/>
        <c:majorTickMark val="none"/>
        <c:minorTickMark val="none"/>
        <c:tickLblPos val="none"/>
        <c:crossAx val="351240040"/>
        <c:crosses val="autoZero"/>
        <c:auto val="1"/>
        <c:lblOffset val="100"/>
        <c:baseTimeUnit val="years"/>
      </c:dateAx>
      <c:valAx>
        <c:axId val="35124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47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60" zoomScaleNormal="60"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福島県　浅川町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70"/>
      <c r="D7" s="70"/>
      <c r="E7" s="70"/>
      <c r="F7" s="70"/>
      <c r="G7" s="70"/>
      <c r="H7" s="70"/>
      <c r="I7" s="69" t="s">
        <v>2</v>
      </c>
      <c r="J7" s="70"/>
      <c r="K7" s="70"/>
      <c r="L7" s="70"/>
      <c r="M7" s="70"/>
      <c r="N7" s="70"/>
      <c r="O7" s="71"/>
      <c r="P7" s="72" t="s">
        <v>3</v>
      </c>
      <c r="Q7" s="72"/>
      <c r="R7" s="72"/>
      <c r="S7" s="72"/>
      <c r="T7" s="72"/>
      <c r="U7" s="72"/>
      <c r="V7" s="72"/>
      <c r="W7" s="72" t="s">
        <v>4</v>
      </c>
      <c r="X7" s="72"/>
      <c r="Y7" s="72"/>
      <c r="Z7" s="72"/>
      <c r="AA7" s="72"/>
      <c r="AB7" s="72"/>
      <c r="AC7" s="72"/>
      <c r="AD7" s="72" t="s">
        <v>5</v>
      </c>
      <c r="AE7" s="72"/>
      <c r="AF7" s="72"/>
      <c r="AG7" s="72"/>
      <c r="AH7" s="72"/>
      <c r="AI7" s="72"/>
      <c r="AJ7" s="72"/>
      <c r="AK7" s="4"/>
      <c r="AL7" s="72" t="s">
        <v>6</v>
      </c>
      <c r="AM7" s="72"/>
      <c r="AN7" s="72"/>
      <c r="AO7" s="72"/>
      <c r="AP7" s="72"/>
      <c r="AQ7" s="72"/>
      <c r="AR7" s="72"/>
      <c r="AS7" s="72"/>
      <c r="AT7" s="69" t="s">
        <v>7</v>
      </c>
      <c r="AU7" s="70"/>
      <c r="AV7" s="70"/>
      <c r="AW7" s="70"/>
      <c r="AX7" s="70"/>
      <c r="AY7" s="70"/>
      <c r="AZ7" s="70"/>
      <c r="BA7" s="70"/>
      <c r="BB7" s="72" t="s">
        <v>8</v>
      </c>
      <c r="BC7" s="72"/>
      <c r="BD7" s="72"/>
      <c r="BE7" s="72"/>
      <c r="BF7" s="72"/>
      <c r="BG7" s="72"/>
      <c r="BH7" s="72"/>
      <c r="BI7" s="72"/>
      <c r="BJ7" s="3"/>
      <c r="BK7" s="3"/>
      <c r="BL7" s="5" t="s">
        <v>9</v>
      </c>
      <c r="BM7" s="6"/>
      <c r="BN7" s="6"/>
      <c r="BO7" s="6"/>
      <c r="BP7" s="6"/>
      <c r="BQ7" s="6"/>
      <c r="BR7" s="6"/>
      <c r="BS7" s="6"/>
      <c r="BT7" s="6"/>
      <c r="BU7" s="6"/>
      <c r="BV7" s="6"/>
      <c r="BW7" s="6"/>
      <c r="BX7" s="6"/>
      <c r="BY7" s="7"/>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A8</v>
      </c>
      <c r="X8" s="76"/>
      <c r="Y8" s="76"/>
      <c r="Z8" s="76"/>
      <c r="AA8" s="76"/>
      <c r="AB8" s="76"/>
      <c r="AC8" s="76"/>
      <c r="AD8" s="76" t="str">
        <f>データ!$M$6</f>
        <v>非設置</v>
      </c>
      <c r="AE8" s="76"/>
      <c r="AF8" s="76"/>
      <c r="AG8" s="76"/>
      <c r="AH8" s="76"/>
      <c r="AI8" s="76"/>
      <c r="AJ8" s="76"/>
      <c r="AK8" s="4"/>
      <c r="AL8" s="64">
        <f>データ!$R$6</f>
        <v>6440</v>
      </c>
      <c r="AM8" s="64"/>
      <c r="AN8" s="64"/>
      <c r="AO8" s="64"/>
      <c r="AP8" s="64"/>
      <c r="AQ8" s="64"/>
      <c r="AR8" s="64"/>
      <c r="AS8" s="64"/>
      <c r="AT8" s="60">
        <f>データ!$S$6</f>
        <v>37.43</v>
      </c>
      <c r="AU8" s="61"/>
      <c r="AV8" s="61"/>
      <c r="AW8" s="61"/>
      <c r="AX8" s="61"/>
      <c r="AY8" s="61"/>
      <c r="AZ8" s="61"/>
      <c r="BA8" s="61"/>
      <c r="BB8" s="63">
        <f>データ!$T$6</f>
        <v>172.05</v>
      </c>
      <c r="BC8" s="63"/>
      <c r="BD8" s="63"/>
      <c r="BE8" s="63"/>
      <c r="BF8" s="63"/>
      <c r="BG8" s="63"/>
      <c r="BH8" s="63"/>
      <c r="BI8" s="63"/>
      <c r="BJ8" s="3"/>
      <c r="BK8" s="3"/>
      <c r="BL8" s="67" t="s">
        <v>10</v>
      </c>
      <c r="BM8" s="68"/>
      <c r="BN8" s="8" t="s">
        <v>11</v>
      </c>
      <c r="BO8" s="9"/>
      <c r="BP8" s="9"/>
      <c r="BQ8" s="9"/>
      <c r="BR8" s="9"/>
      <c r="BS8" s="9"/>
      <c r="BT8" s="9"/>
      <c r="BU8" s="9"/>
      <c r="BV8" s="9"/>
      <c r="BW8" s="9"/>
      <c r="BX8" s="9"/>
      <c r="BY8" s="10"/>
    </row>
    <row r="9" spans="1:78" ht="18.75" customHeight="1" x14ac:dyDescent="0.15">
      <c r="A9" s="2"/>
      <c r="B9" s="69" t="s">
        <v>12</v>
      </c>
      <c r="C9" s="70"/>
      <c r="D9" s="70"/>
      <c r="E9" s="70"/>
      <c r="F9" s="70"/>
      <c r="G9" s="70"/>
      <c r="H9" s="70"/>
      <c r="I9" s="69" t="s">
        <v>13</v>
      </c>
      <c r="J9" s="70"/>
      <c r="K9" s="70"/>
      <c r="L9" s="70"/>
      <c r="M9" s="70"/>
      <c r="N9" s="70"/>
      <c r="O9" s="71"/>
      <c r="P9" s="72" t="s">
        <v>14</v>
      </c>
      <c r="Q9" s="72"/>
      <c r="R9" s="72"/>
      <c r="S9" s="72"/>
      <c r="T9" s="72"/>
      <c r="U9" s="72"/>
      <c r="V9" s="72"/>
      <c r="W9" s="72" t="s">
        <v>15</v>
      </c>
      <c r="X9" s="72"/>
      <c r="Y9" s="72"/>
      <c r="Z9" s="72"/>
      <c r="AA9" s="72"/>
      <c r="AB9" s="72"/>
      <c r="AC9" s="72"/>
      <c r="AD9" s="2"/>
      <c r="AE9" s="2"/>
      <c r="AF9" s="2"/>
      <c r="AG9" s="2"/>
      <c r="AH9" s="4"/>
      <c r="AI9" s="4"/>
      <c r="AJ9" s="4"/>
      <c r="AK9" s="4"/>
      <c r="AL9" s="72" t="s">
        <v>16</v>
      </c>
      <c r="AM9" s="72"/>
      <c r="AN9" s="72"/>
      <c r="AO9" s="72"/>
      <c r="AP9" s="72"/>
      <c r="AQ9" s="72"/>
      <c r="AR9" s="72"/>
      <c r="AS9" s="72"/>
      <c r="AT9" s="69" t="s">
        <v>17</v>
      </c>
      <c r="AU9" s="70"/>
      <c r="AV9" s="70"/>
      <c r="AW9" s="70"/>
      <c r="AX9" s="70"/>
      <c r="AY9" s="70"/>
      <c r="AZ9" s="70"/>
      <c r="BA9" s="70"/>
      <c r="BB9" s="72" t="s">
        <v>18</v>
      </c>
      <c r="BC9" s="72"/>
      <c r="BD9" s="72"/>
      <c r="BE9" s="72"/>
      <c r="BF9" s="72"/>
      <c r="BG9" s="72"/>
      <c r="BH9" s="72"/>
      <c r="BI9" s="72"/>
      <c r="BJ9" s="3"/>
      <c r="BK9" s="3"/>
      <c r="BL9" s="58" t="s">
        <v>19</v>
      </c>
      <c r="BM9" s="59"/>
      <c r="BN9" s="11" t="s">
        <v>20</v>
      </c>
      <c r="BO9" s="12"/>
      <c r="BP9" s="12"/>
      <c r="BQ9" s="12"/>
      <c r="BR9" s="12"/>
      <c r="BS9" s="12"/>
      <c r="BT9" s="12"/>
      <c r="BU9" s="12"/>
      <c r="BV9" s="12"/>
      <c r="BW9" s="12"/>
      <c r="BX9" s="12"/>
      <c r="BY9" s="13"/>
    </row>
    <row r="10" spans="1:78" ht="18.75" customHeight="1" x14ac:dyDescent="0.15">
      <c r="A10" s="2"/>
      <c r="B10" s="60" t="str">
        <f>データ!$N$6</f>
        <v>-</v>
      </c>
      <c r="C10" s="61"/>
      <c r="D10" s="61"/>
      <c r="E10" s="61"/>
      <c r="F10" s="61"/>
      <c r="G10" s="61"/>
      <c r="H10" s="61"/>
      <c r="I10" s="60">
        <f>データ!$O$6</f>
        <v>71.94</v>
      </c>
      <c r="J10" s="61"/>
      <c r="K10" s="61"/>
      <c r="L10" s="61"/>
      <c r="M10" s="61"/>
      <c r="N10" s="61"/>
      <c r="O10" s="62"/>
      <c r="P10" s="63">
        <f>データ!$P$6</f>
        <v>98.82</v>
      </c>
      <c r="Q10" s="63"/>
      <c r="R10" s="63"/>
      <c r="S10" s="63"/>
      <c r="T10" s="63"/>
      <c r="U10" s="63"/>
      <c r="V10" s="63"/>
      <c r="W10" s="64">
        <f>データ!$Q$6</f>
        <v>3510</v>
      </c>
      <c r="X10" s="64"/>
      <c r="Y10" s="64"/>
      <c r="Z10" s="64"/>
      <c r="AA10" s="64"/>
      <c r="AB10" s="64"/>
      <c r="AC10" s="64"/>
      <c r="AD10" s="2"/>
      <c r="AE10" s="2"/>
      <c r="AF10" s="2"/>
      <c r="AG10" s="2"/>
      <c r="AH10" s="4"/>
      <c r="AI10" s="4"/>
      <c r="AJ10" s="4"/>
      <c r="AK10" s="4"/>
      <c r="AL10" s="64">
        <f>データ!$U$6</f>
        <v>6134</v>
      </c>
      <c r="AM10" s="64"/>
      <c r="AN10" s="64"/>
      <c r="AO10" s="64"/>
      <c r="AP10" s="64"/>
      <c r="AQ10" s="64"/>
      <c r="AR10" s="64"/>
      <c r="AS10" s="64"/>
      <c r="AT10" s="60">
        <f>データ!$V$6</f>
        <v>36.5</v>
      </c>
      <c r="AU10" s="61"/>
      <c r="AV10" s="61"/>
      <c r="AW10" s="61"/>
      <c r="AX10" s="61"/>
      <c r="AY10" s="61"/>
      <c r="AZ10" s="61"/>
      <c r="BA10" s="61"/>
      <c r="BB10" s="63">
        <f>データ!$W$6</f>
        <v>168.05</v>
      </c>
      <c r="BC10" s="63"/>
      <c r="BD10" s="63"/>
      <c r="BE10" s="63"/>
      <c r="BF10" s="63"/>
      <c r="BG10" s="63"/>
      <c r="BH10" s="63"/>
      <c r="BI10" s="63"/>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106</v>
      </c>
      <c r="BM16" s="89"/>
      <c r="BN16" s="89"/>
      <c r="BO16" s="89"/>
      <c r="BP16" s="89"/>
      <c r="BQ16" s="89"/>
      <c r="BR16" s="89"/>
      <c r="BS16" s="89"/>
      <c r="BT16" s="89"/>
      <c r="BU16" s="89"/>
      <c r="BV16" s="89"/>
      <c r="BW16" s="89"/>
      <c r="BX16" s="89"/>
      <c r="BY16" s="89"/>
      <c r="BZ16" s="90"/>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8"/>
      <c r="BM17" s="89"/>
      <c r="BN17" s="89"/>
      <c r="BO17" s="89"/>
      <c r="BP17" s="89"/>
      <c r="BQ17" s="89"/>
      <c r="BR17" s="89"/>
      <c r="BS17" s="89"/>
      <c r="BT17" s="89"/>
      <c r="BU17" s="89"/>
      <c r="BV17" s="89"/>
      <c r="BW17" s="89"/>
      <c r="BX17" s="89"/>
      <c r="BY17" s="89"/>
      <c r="BZ17" s="90"/>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8"/>
      <c r="BM18" s="89"/>
      <c r="BN18" s="89"/>
      <c r="BO18" s="89"/>
      <c r="BP18" s="89"/>
      <c r="BQ18" s="89"/>
      <c r="BR18" s="89"/>
      <c r="BS18" s="89"/>
      <c r="BT18" s="89"/>
      <c r="BU18" s="89"/>
      <c r="BV18" s="89"/>
      <c r="BW18" s="89"/>
      <c r="BX18" s="89"/>
      <c r="BY18" s="89"/>
      <c r="BZ18" s="90"/>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8"/>
      <c r="BM19" s="89"/>
      <c r="BN19" s="89"/>
      <c r="BO19" s="89"/>
      <c r="BP19" s="89"/>
      <c r="BQ19" s="89"/>
      <c r="BR19" s="89"/>
      <c r="BS19" s="89"/>
      <c r="BT19" s="89"/>
      <c r="BU19" s="89"/>
      <c r="BV19" s="89"/>
      <c r="BW19" s="89"/>
      <c r="BX19" s="89"/>
      <c r="BY19" s="89"/>
      <c r="BZ19" s="90"/>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8"/>
      <c r="BM20" s="89"/>
      <c r="BN20" s="89"/>
      <c r="BO20" s="89"/>
      <c r="BP20" s="89"/>
      <c r="BQ20" s="89"/>
      <c r="BR20" s="89"/>
      <c r="BS20" s="89"/>
      <c r="BT20" s="89"/>
      <c r="BU20" s="89"/>
      <c r="BV20" s="89"/>
      <c r="BW20" s="89"/>
      <c r="BX20" s="89"/>
      <c r="BY20" s="89"/>
      <c r="BZ20" s="90"/>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8"/>
      <c r="BM21" s="89"/>
      <c r="BN21" s="89"/>
      <c r="BO21" s="89"/>
      <c r="BP21" s="89"/>
      <c r="BQ21" s="89"/>
      <c r="BR21" s="89"/>
      <c r="BS21" s="89"/>
      <c r="BT21" s="89"/>
      <c r="BU21" s="89"/>
      <c r="BV21" s="89"/>
      <c r="BW21" s="89"/>
      <c r="BX21" s="89"/>
      <c r="BY21" s="89"/>
      <c r="BZ21" s="90"/>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8"/>
      <c r="BM22" s="89"/>
      <c r="BN22" s="89"/>
      <c r="BO22" s="89"/>
      <c r="BP22" s="89"/>
      <c r="BQ22" s="89"/>
      <c r="BR22" s="89"/>
      <c r="BS22" s="89"/>
      <c r="BT22" s="89"/>
      <c r="BU22" s="89"/>
      <c r="BV22" s="89"/>
      <c r="BW22" s="89"/>
      <c r="BX22" s="89"/>
      <c r="BY22" s="89"/>
      <c r="BZ22" s="90"/>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8"/>
      <c r="BM23" s="89"/>
      <c r="BN23" s="89"/>
      <c r="BO23" s="89"/>
      <c r="BP23" s="89"/>
      <c r="BQ23" s="89"/>
      <c r="BR23" s="89"/>
      <c r="BS23" s="89"/>
      <c r="BT23" s="89"/>
      <c r="BU23" s="89"/>
      <c r="BV23" s="89"/>
      <c r="BW23" s="89"/>
      <c r="BX23" s="89"/>
      <c r="BY23" s="89"/>
      <c r="BZ23" s="90"/>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8"/>
      <c r="BM24" s="89"/>
      <c r="BN24" s="89"/>
      <c r="BO24" s="89"/>
      <c r="BP24" s="89"/>
      <c r="BQ24" s="89"/>
      <c r="BR24" s="89"/>
      <c r="BS24" s="89"/>
      <c r="BT24" s="89"/>
      <c r="BU24" s="89"/>
      <c r="BV24" s="89"/>
      <c r="BW24" s="89"/>
      <c r="BX24" s="89"/>
      <c r="BY24" s="89"/>
      <c r="BZ24" s="90"/>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8"/>
      <c r="BM25" s="89"/>
      <c r="BN25" s="89"/>
      <c r="BO25" s="89"/>
      <c r="BP25" s="89"/>
      <c r="BQ25" s="89"/>
      <c r="BR25" s="89"/>
      <c r="BS25" s="89"/>
      <c r="BT25" s="89"/>
      <c r="BU25" s="89"/>
      <c r="BV25" s="89"/>
      <c r="BW25" s="89"/>
      <c r="BX25" s="89"/>
      <c r="BY25" s="89"/>
      <c r="BZ25" s="90"/>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8"/>
      <c r="BM26" s="89"/>
      <c r="BN26" s="89"/>
      <c r="BO26" s="89"/>
      <c r="BP26" s="89"/>
      <c r="BQ26" s="89"/>
      <c r="BR26" s="89"/>
      <c r="BS26" s="89"/>
      <c r="BT26" s="89"/>
      <c r="BU26" s="89"/>
      <c r="BV26" s="89"/>
      <c r="BW26" s="89"/>
      <c r="BX26" s="89"/>
      <c r="BY26" s="89"/>
      <c r="BZ26" s="90"/>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8"/>
      <c r="BM27" s="89"/>
      <c r="BN27" s="89"/>
      <c r="BO27" s="89"/>
      <c r="BP27" s="89"/>
      <c r="BQ27" s="89"/>
      <c r="BR27" s="89"/>
      <c r="BS27" s="89"/>
      <c r="BT27" s="89"/>
      <c r="BU27" s="89"/>
      <c r="BV27" s="89"/>
      <c r="BW27" s="89"/>
      <c r="BX27" s="89"/>
      <c r="BY27" s="89"/>
      <c r="BZ27" s="90"/>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8"/>
      <c r="BM28" s="89"/>
      <c r="BN28" s="89"/>
      <c r="BO28" s="89"/>
      <c r="BP28" s="89"/>
      <c r="BQ28" s="89"/>
      <c r="BR28" s="89"/>
      <c r="BS28" s="89"/>
      <c r="BT28" s="89"/>
      <c r="BU28" s="89"/>
      <c r="BV28" s="89"/>
      <c r="BW28" s="89"/>
      <c r="BX28" s="89"/>
      <c r="BY28" s="89"/>
      <c r="BZ28" s="90"/>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8"/>
      <c r="BM29" s="89"/>
      <c r="BN29" s="89"/>
      <c r="BO29" s="89"/>
      <c r="BP29" s="89"/>
      <c r="BQ29" s="89"/>
      <c r="BR29" s="89"/>
      <c r="BS29" s="89"/>
      <c r="BT29" s="89"/>
      <c r="BU29" s="89"/>
      <c r="BV29" s="89"/>
      <c r="BW29" s="89"/>
      <c r="BX29" s="89"/>
      <c r="BY29" s="89"/>
      <c r="BZ29" s="90"/>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8"/>
      <c r="BM30" s="89"/>
      <c r="BN30" s="89"/>
      <c r="BO30" s="89"/>
      <c r="BP30" s="89"/>
      <c r="BQ30" s="89"/>
      <c r="BR30" s="89"/>
      <c r="BS30" s="89"/>
      <c r="BT30" s="89"/>
      <c r="BU30" s="89"/>
      <c r="BV30" s="89"/>
      <c r="BW30" s="89"/>
      <c r="BX30" s="89"/>
      <c r="BY30" s="89"/>
      <c r="BZ30" s="90"/>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8"/>
      <c r="BM31" s="89"/>
      <c r="BN31" s="89"/>
      <c r="BO31" s="89"/>
      <c r="BP31" s="89"/>
      <c r="BQ31" s="89"/>
      <c r="BR31" s="89"/>
      <c r="BS31" s="89"/>
      <c r="BT31" s="89"/>
      <c r="BU31" s="89"/>
      <c r="BV31" s="89"/>
      <c r="BW31" s="89"/>
      <c r="BX31" s="89"/>
      <c r="BY31" s="89"/>
      <c r="BZ31" s="90"/>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8"/>
      <c r="BM32" s="89"/>
      <c r="BN32" s="89"/>
      <c r="BO32" s="89"/>
      <c r="BP32" s="89"/>
      <c r="BQ32" s="89"/>
      <c r="BR32" s="89"/>
      <c r="BS32" s="89"/>
      <c r="BT32" s="89"/>
      <c r="BU32" s="89"/>
      <c r="BV32" s="89"/>
      <c r="BW32" s="89"/>
      <c r="BX32" s="89"/>
      <c r="BY32" s="89"/>
      <c r="BZ32" s="90"/>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8"/>
      <c r="BM33" s="89"/>
      <c r="BN33" s="89"/>
      <c r="BO33" s="89"/>
      <c r="BP33" s="89"/>
      <c r="BQ33" s="89"/>
      <c r="BR33" s="89"/>
      <c r="BS33" s="89"/>
      <c r="BT33" s="89"/>
      <c r="BU33" s="89"/>
      <c r="BV33" s="89"/>
      <c r="BW33" s="89"/>
      <c r="BX33" s="89"/>
      <c r="BY33" s="89"/>
      <c r="BZ33" s="90"/>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8"/>
      <c r="BM34" s="89"/>
      <c r="BN34" s="89"/>
      <c r="BO34" s="89"/>
      <c r="BP34" s="89"/>
      <c r="BQ34" s="89"/>
      <c r="BR34" s="89"/>
      <c r="BS34" s="89"/>
      <c r="BT34" s="89"/>
      <c r="BU34" s="89"/>
      <c r="BV34" s="89"/>
      <c r="BW34" s="89"/>
      <c r="BX34" s="89"/>
      <c r="BY34" s="89"/>
      <c r="BZ34" s="90"/>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8"/>
      <c r="BM35" s="89"/>
      <c r="BN35" s="89"/>
      <c r="BO35" s="89"/>
      <c r="BP35" s="89"/>
      <c r="BQ35" s="89"/>
      <c r="BR35" s="89"/>
      <c r="BS35" s="89"/>
      <c r="BT35" s="89"/>
      <c r="BU35" s="89"/>
      <c r="BV35" s="89"/>
      <c r="BW35" s="89"/>
      <c r="BX35" s="89"/>
      <c r="BY35" s="89"/>
      <c r="BZ35" s="90"/>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8"/>
      <c r="BM36" s="89"/>
      <c r="BN36" s="89"/>
      <c r="BO36" s="89"/>
      <c r="BP36" s="89"/>
      <c r="BQ36" s="89"/>
      <c r="BR36" s="89"/>
      <c r="BS36" s="89"/>
      <c r="BT36" s="89"/>
      <c r="BU36" s="89"/>
      <c r="BV36" s="89"/>
      <c r="BW36" s="89"/>
      <c r="BX36" s="89"/>
      <c r="BY36" s="89"/>
      <c r="BZ36" s="90"/>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8"/>
      <c r="BM37" s="89"/>
      <c r="BN37" s="89"/>
      <c r="BO37" s="89"/>
      <c r="BP37" s="89"/>
      <c r="BQ37" s="89"/>
      <c r="BR37" s="89"/>
      <c r="BS37" s="89"/>
      <c r="BT37" s="89"/>
      <c r="BU37" s="89"/>
      <c r="BV37" s="89"/>
      <c r="BW37" s="89"/>
      <c r="BX37" s="89"/>
      <c r="BY37" s="89"/>
      <c r="BZ37" s="90"/>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8"/>
      <c r="BM38" s="89"/>
      <c r="BN38" s="89"/>
      <c r="BO38" s="89"/>
      <c r="BP38" s="89"/>
      <c r="BQ38" s="89"/>
      <c r="BR38" s="89"/>
      <c r="BS38" s="89"/>
      <c r="BT38" s="89"/>
      <c r="BU38" s="89"/>
      <c r="BV38" s="89"/>
      <c r="BW38" s="89"/>
      <c r="BX38" s="89"/>
      <c r="BY38" s="89"/>
      <c r="BZ38" s="90"/>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8"/>
      <c r="BM39" s="89"/>
      <c r="BN39" s="89"/>
      <c r="BO39" s="89"/>
      <c r="BP39" s="89"/>
      <c r="BQ39" s="89"/>
      <c r="BR39" s="89"/>
      <c r="BS39" s="89"/>
      <c r="BT39" s="89"/>
      <c r="BU39" s="89"/>
      <c r="BV39" s="89"/>
      <c r="BW39" s="89"/>
      <c r="BX39" s="89"/>
      <c r="BY39" s="89"/>
      <c r="BZ39" s="90"/>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8"/>
      <c r="BM40" s="89"/>
      <c r="BN40" s="89"/>
      <c r="BO40" s="89"/>
      <c r="BP40" s="89"/>
      <c r="BQ40" s="89"/>
      <c r="BR40" s="89"/>
      <c r="BS40" s="89"/>
      <c r="BT40" s="89"/>
      <c r="BU40" s="89"/>
      <c r="BV40" s="89"/>
      <c r="BW40" s="89"/>
      <c r="BX40" s="89"/>
      <c r="BY40" s="89"/>
      <c r="BZ40" s="90"/>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8"/>
      <c r="BM41" s="89"/>
      <c r="BN41" s="89"/>
      <c r="BO41" s="89"/>
      <c r="BP41" s="89"/>
      <c r="BQ41" s="89"/>
      <c r="BR41" s="89"/>
      <c r="BS41" s="89"/>
      <c r="BT41" s="89"/>
      <c r="BU41" s="89"/>
      <c r="BV41" s="89"/>
      <c r="BW41" s="89"/>
      <c r="BX41" s="89"/>
      <c r="BY41" s="89"/>
      <c r="BZ41" s="90"/>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8"/>
      <c r="BM42" s="89"/>
      <c r="BN42" s="89"/>
      <c r="BO42" s="89"/>
      <c r="BP42" s="89"/>
      <c r="BQ42" s="89"/>
      <c r="BR42" s="89"/>
      <c r="BS42" s="89"/>
      <c r="BT42" s="89"/>
      <c r="BU42" s="89"/>
      <c r="BV42" s="89"/>
      <c r="BW42" s="89"/>
      <c r="BX42" s="89"/>
      <c r="BY42" s="89"/>
      <c r="BZ42" s="90"/>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8"/>
      <c r="BM43" s="89"/>
      <c r="BN43" s="89"/>
      <c r="BO43" s="89"/>
      <c r="BP43" s="89"/>
      <c r="BQ43" s="89"/>
      <c r="BR43" s="89"/>
      <c r="BS43" s="89"/>
      <c r="BT43" s="89"/>
      <c r="BU43" s="89"/>
      <c r="BV43" s="89"/>
      <c r="BW43" s="89"/>
      <c r="BX43" s="89"/>
      <c r="BY43" s="89"/>
      <c r="BZ43" s="90"/>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8"/>
      <c r="BM44" s="89"/>
      <c r="BN44" s="89"/>
      <c r="BO44" s="89"/>
      <c r="BP44" s="89"/>
      <c r="BQ44" s="89"/>
      <c r="BR44" s="89"/>
      <c r="BS44" s="89"/>
      <c r="BT44" s="89"/>
      <c r="BU44" s="89"/>
      <c r="BV44" s="89"/>
      <c r="BW44" s="89"/>
      <c r="BX44" s="89"/>
      <c r="BY44" s="89"/>
      <c r="BZ44" s="90"/>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91" t="s">
        <v>26</v>
      </c>
      <c r="BM45" s="92"/>
      <c r="BN45" s="92"/>
      <c r="BO45" s="92"/>
      <c r="BP45" s="92"/>
      <c r="BQ45" s="92"/>
      <c r="BR45" s="92"/>
      <c r="BS45" s="92"/>
      <c r="BT45" s="92"/>
      <c r="BU45" s="92"/>
      <c r="BV45" s="92"/>
      <c r="BW45" s="92"/>
      <c r="BX45" s="92"/>
      <c r="BY45" s="92"/>
      <c r="BZ45" s="93"/>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94"/>
      <c r="BM46" s="95"/>
      <c r="BN46" s="95"/>
      <c r="BO46" s="95"/>
      <c r="BP46" s="95"/>
      <c r="BQ46" s="95"/>
      <c r="BR46" s="95"/>
      <c r="BS46" s="95"/>
      <c r="BT46" s="95"/>
      <c r="BU46" s="95"/>
      <c r="BV46" s="95"/>
      <c r="BW46" s="95"/>
      <c r="BX46" s="95"/>
      <c r="BY46" s="95"/>
      <c r="BZ46" s="96"/>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8" t="s">
        <v>107</v>
      </c>
      <c r="BM47" s="89"/>
      <c r="BN47" s="89"/>
      <c r="BO47" s="89"/>
      <c r="BP47" s="89"/>
      <c r="BQ47" s="89"/>
      <c r="BR47" s="89"/>
      <c r="BS47" s="89"/>
      <c r="BT47" s="89"/>
      <c r="BU47" s="89"/>
      <c r="BV47" s="89"/>
      <c r="BW47" s="89"/>
      <c r="BX47" s="89"/>
      <c r="BY47" s="89"/>
      <c r="BZ47" s="90"/>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8"/>
      <c r="BM48" s="89"/>
      <c r="BN48" s="89"/>
      <c r="BO48" s="89"/>
      <c r="BP48" s="89"/>
      <c r="BQ48" s="89"/>
      <c r="BR48" s="89"/>
      <c r="BS48" s="89"/>
      <c r="BT48" s="89"/>
      <c r="BU48" s="89"/>
      <c r="BV48" s="89"/>
      <c r="BW48" s="89"/>
      <c r="BX48" s="89"/>
      <c r="BY48" s="89"/>
      <c r="BZ48" s="90"/>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8"/>
      <c r="BM49" s="89"/>
      <c r="BN49" s="89"/>
      <c r="BO49" s="89"/>
      <c r="BP49" s="89"/>
      <c r="BQ49" s="89"/>
      <c r="BR49" s="89"/>
      <c r="BS49" s="89"/>
      <c r="BT49" s="89"/>
      <c r="BU49" s="89"/>
      <c r="BV49" s="89"/>
      <c r="BW49" s="89"/>
      <c r="BX49" s="89"/>
      <c r="BY49" s="89"/>
      <c r="BZ49" s="90"/>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8"/>
      <c r="BM50" s="89"/>
      <c r="BN50" s="89"/>
      <c r="BO50" s="89"/>
      <c r="BP50" s="89"/>
      <c r="BQ50" s="89"/>
      <c r="BR50" s="89"/>
      <c r="BS50" s="89"/>
      <c r="BT50" s="89"/>
      <c r="BU50" s="89"/>
      <c r="BV50" s="89"/>
      <c r="BW50" s="89"/>
      <c r="BX50" s="89"/>
      <c r="BY50" s="89"/>
      <c r="BZ50" s="90"/>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8"/>
      <c r="BM51" s="89"/>
      <c r="BN51" s="89"/>
      <c r="BO51" s="89"/>
      <c r="BP51" s="89"/>
      <c r="BQ51" s="89"/>
      <c r="BR51" s="89"/>
      <c r="BS51" s="89"/>
      <c r="BT51" s="89"/>
      <c r="BU51" s="89"/>
      <c r="BV51" s="89"/>
      <c r="BW51" s="89"/>
      <c r="BX51" s="89"/>
      <c r="BY51" s="89"/>
      <c r="BZ51" s="90"/>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8"/>
      <c r="BM52" s="89"/>
      <c r="BN52" s="89"/>
      <c r="BO52" s="89"/>
      <c r="BP52" s="89"/>
      <c r="BQ52" s="89"/>
      <c r="BR52" s="89"/>
      <c r="BS52" s="89"/>
      <c r="BT52" s="89"/>
      <c r="BU52" s="89"/>
      <c r="BV52" s="89"/>
      <c r="BW52" s="89"/>
      <c r="BX52" s="89"/>
      <c r="BY52" s="89"/>
      <c r="BZ52" s="90"/>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8"/>
      <c r="BM53" s="89"/>
      <c r="BN53" s="89"/>
      <c r="BO53" s="89"/>
      <c r="BP53" s="89"/>
      <c r="BQ53" s="89"/>
      <c r="BR53" s="89"/>
      <c r="BS53" s="89"/>
      <c r="BT53" s="89"/>
      <c r="BU53" s="89"/>
      <c r="BV53" s="89"/>
      <c r="BW53" s="89"/>
      <c r="BX53" s="89"/>
      <c r="BY53" s="89"/>
      <c r="BZ53" s="90"/>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8"/>
      <c r="BM54" s="89"/>
      <c r="BN54" s="89"/>
      <c r="BO54" s="89"/>
      <c r="BP54" s="89"/>
      <c r="BQ54" s="89"/>
      <c r="BR54" s="89"/>
      <c r="BS54" s="89"/>
      <c r="BT54" s="89"/>
      <c r="BU54" s="89"/>
      <c r="BV54" s="89"/>
      <c r="BW54" s="89"/>
      <c r="BX54" s="89"/>
      <c r="BY54" s="89"/>
      <c r="BZ54" s="90"/>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8"/>
      <c r="BM55" s="89"/>
      <c r="BN55" s="89"/>
      <c r="BO55" s="89"/>
      <c r="BP55" s="89"/>
      <c r="BQ55" s="89"/>
      <c r="BR55" s="89"/>
      <c r="BS55" s="89"/>
      <c r="BT55" s="89"/>
      <c r="BU55" s="89"/>
      <c r="BV55" s="89"/>
      <c r="BW55" s="89"/>
      <c r="BX55" s="89"/>
      <c r="BY55" s="89"/>
      <c r="BZ55" s="90"/>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8"/>
      <c r="BM56" s="89"/>
      <c r="BN56" s="89"/>
      <c r="BO56" s="89"/>
      <c r="BP56" s="89"/>
      <c r="BQ56" s="89"/>
      <c r="BR56" s="89"/>
      <c r="BS56" s="89"/>
      <c r="BT56" s="89"/>
      <c r="BU56" s="89"/>
      <c r="BV56" s="89"/>
      <c r="BW56" s="89"/>
      <c r="BX56" s="89"/>
      <c r="BY56" s="89"/>
      <c r="BZ56" s="90"/>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8"/>
      <c r="BM57" s="89"/>
      <c r="BN57" s="89"/>
      <c r="BO57" s="89"/>
      <c r="BP57" s="89"/>
      <c r="BQ57" s="89"/>
      <c r="BR57" s="89"/>
      <c r="BS57" s="89"/>
      <c r="BT57" s="89"/>
      <c r="BU57" s="89"/>
      <c r="BV57" s="89"/>
      <c r="BW57" s="89"/>
      <c r="BX57" s="89"/>
      <c r="BY57" s="89"/>
      <c r="BZ57" s="9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8"/>
      <c r="BM58" s="89"/>
      <c r="BN58" s="89"/>
      <c r="BO58" s="89"/>
      <c r="BP58" s="89"/>
      <c r="BQ58" s="89"/>
      <c r="BR58" s="89"/>
      <c r="BS58" s="89"/>
      <c r="BT58" s="89"/>
      <c r="BU58" s="89"/>
      <c r="BV58" s="89"/>
      <c r="BW58" s="89"/>
      <c r="BX58" s="89"/>
      <c r="BY58" s="89"/>
      <c r="BZ58" s="9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8"/>
      <c r="BM59" s="89"/>
      <c r="BN59" s="89"/>
      <c r="BO59" s="89"/>
      <c r="BP59" s="89"/>
      <c r="BQ59" s="89"/>
      <c r="BR59" s="89"/>
      <c r="BS59" s="89"/>
      <c r="BT59" s="89"/>
      <c r="BU59" s="89"/>
      <c r="BV59" s="89"/>
      <c r="BW59" s="89"/>
      <c r="BX59" s="89"/>
      <c r="BY59" s="89"/>
      <c r="BZ59" s="90"/>
    </row>
    <row r="60" spans="1:78" ht="13.5" customHeight="1" x14ac:dyDescent="0.15">
      <c r="A60" s="2"/>
      <c r="B60" s="55" t="s">
        <v>27</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88"/>
      <c r="BM60" s="89"/>
      <c r="BN60" s="89"/>
      <c r="BO60" s="89"/>
      <c r="BP60" s="89"/>
      <c r="BQ60" s="89"/>
      <c r="BR60" s="89"/>
      <c r="BS60" s="89"/>
      <c r="BT60" s="89"/>
      <c r="BU60" s="89"/>
      <c r="BV60" s="89"/>
      <c r="BW60" s="89"/>
      <c r="BX60" s="89"/>
      <c r="BY60" s="89"/>
      <c r="BZ60" s="9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88"/>
      <c r="BM61" s="89"/>
      <c r="BN61" s="89"/>
      <c r="BO61" s="89"/>
      <c r="BP61" s="89"/>
      <c r="BQ61" s="89"/>
      <c r="BR61" s="89"/>
      <c r="BS61" s="89"/>
      <c r="BT61" s="89"/>
      <c r="BU61" s="89"/>
      <c r="BV61" s="89"/>
      <c r="BW61" s="89"/>
      <c r="BX61" s="89"/>
      <c r="BY61" s="89"/>
      <c r="BZ61" s="90"/>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8"/>
      <c r="BM62" s="89"/>
      <c r="BN62" s="89"/>
      <c r="BO62" s="89"/>
      <c r="BP62" s="89"/>
      <c r="BQ62" s="89"/>
      <c r="BR62" s="89"/>
      <c r="BS62" s="89"/>
      <c r="BT62" s="89"/>
      <c r="BU62" s="89"/>
      <c r="BV62" s="89"/>
      <c r="BW62" s="89"/>
      <c r="BX62" s="89"/>
      <c r="BY62" s="89"/>
      <c r="BZ62" s="90"/>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8"/>
      <c r="BM63" s="89"/>
      <c r="BN63" s="89"/>
      <c r="BO63" s="89"/>
      <c r="BP63" s="89"/>
      <c r="BQ63" s="89"/>
      <c r="BR63" s="89"/>
      <c r="BS63" s="89"/>
      <c r="BT63" s="89"/>
      <c r="BU63" s="89"/>
      <c r="BV63" s="89"/>
      <c r="BW63" s="89"/>
      <c r="BX63" s="89"/>
      <c r="BY63" s="89"/>
      <c r="BZ63" s="90"/>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91" t="s">
        <v>28</v>
      </c>
      <c r="BM64" s="92"/>
      <c r="BN64" s="92"/>
      <c r="BO64" s="92"/>
      <c r="BP64" s="92"/>
      <c r="BQ64" s="92"/>
      <c r="BR64" s="92"/>
      <c r="BS64" s="92"/>
      <c r="BT64" s="92"/>
      <c r="BU64" s="92"/>
      <c r="BV64" s="92"/>
      <c r="BW64" s="92"/>
      <c r="BX64" s="92"/>
      <c r="BY64" s="92"/>
      <c r="BZ64" s="93"/>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94"/>
      <c r="BM65" s="95"/>
      <c r="BN65" s="95"/>
      <c r="BO65" s="95"/>
      <c r="BP65" s="95"/>
      <c r="BQ65" s="95"/>
      <c r="BR65" s="95"/>
      <c r="BS65" s="95"/>
      <c r="BT65" s="95"/>
      <c r="BU65" s="95"/>
      <c r="BV65" s="95"/>
      <c r="BW65" s="95"/>
      <c r="BX65" s="95"/>
      <c r="BY65" s="95"/>
      <c r="BZ65" s="96"/>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8" t="s">
        <v>105</v>
      </c>
      <c r="BM66" s="89"/>
      <c r="BN66" s="89"/>
      <c r="BO66" s="89"/>
      <c r="BP66" s="89"/>
      <c r="BQ66" s="89"/>
      <c r="BR66" s="89"/>
      <c r="BS66" s="89"/>
      <c r="BT66" s="89"/>
      <c r="BU66" s="89"/>
      <c r="BV66" s="89"/>
      <c r="BW66" s="89"/>
      <c r="BX66" s="89"/>
      <c r="BY66" s="89"/>
      <c r="BZ66" s="90"/>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8"/>
      <c r="BM67" s="89"/>
      <c r="BN67" s="89"/>
      <c r="BO67" s="89"/>
      <c r="BP67" s="89"/>
      <c r="BQ67" s="89"/>
      <c r="BR67" s="89"/>
      <c r="BS67" s="89"/>
      <c r="BT67" s="89"/>
      <c r="BU67" s="89"/>
      <c r="BV67" s="89"/>
      <c r="BW67" s="89"/>
      <c r="BX67" s="89"/>
      <c r="BY67" s="89"/>
      <c r="BZ67" s="90"/>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8"/>
      <c r="BM68" s="89"/>
      <c r="BN68" s="89"/>
      <c r="BO68" s="89"/>
      <c r="BP68" s="89"/>
      <c r="BQ68" s="89"/>
      <c r="BR68" s="89"/>
      <c r="BS68" s="89"/>
      <c r="BT68" s="89"/>
      <c r="BU68" s="89"/>
      <c r="BV68" s="89"/>
      <c r="BW68" s="89"/>
      <c r="BX68" s="89"/>
      <c r="BY68" s="89"/>
      <c r="BZ68" s="90"/>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8"/>
      <c r="BM69" s="89"/>
      <c r="BN69" s="89"/>
      <c r="BO69" s="89"/>
      <c r="BP69" s="89"/>
      <c r="BQ69" s="89"/>
      <c r="BR69" s="89"/>
      <c r="BS69" s="89"/>
      <c r="BT69" s="89"/>
      <c r="BU69" s="89"/>
      <c r="BV69" s="89"/>
      <c r="BW69" s="89"/>
      <c r="BX69" s="89"/>
      <c r="BY69" s="89"/>
      <c r="BZ69" s="90"/>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8"/>
      <c r="BM70" s="89"/>
      <c r="BN70" s="89"/>
      <c r="BO70" s="89"/>
      <c r="BP70" s="89"/>
      <c r="BQ70" s="89"/>
      <c r="BR70" s="89"/>
      <c r="BS70" s="89"/>
      <c r="BT70" s="89"/>
      <c r="BU70" s="89"/>
      <c r="BV70" s="89"/>
      <c r="BW70" s="89"/>
      <c r="BX70" s="89"/>
      <c r="BY70" s="89"/>
      <c r="BZ70" s="90"/>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8"/>
      <c r="BM71" s="89"/>
      <c r="BN71" s="89"/>
      <c r="BO71" s="89"/>
      <c r="BP71" s="89"/>
      <c r="BQ71" s="89"/>
      <c r="BR71" s="89"/>
      <c r="BS71" s="89"/>
      <c r="BT71" s="89"/>
      <c r="BU71" s="89"/>
      <c r="BV71" s="89"/>
      <c r="BW71" s="89"/>
      <c r="BX71" s="89"/>
      <c r="BY71" s="89"/>
      <c r="BZ71" s="90"/>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8"/>
      <c r="BM72" s="89"/>
      <c r="BN72" s="89"/>
      <c r="BO72" s="89"/>
      <c r="BP72" s="89"/>
      <c r="BQ72" s="89"/>
      <c r="BR72" s="89"/>
      <c r="BS72" s="89"/>
      <c r="BT72" s="89"/>
      <c r="BU72" s="89"/>
      <c r="BV72" s="89"/>
      <c r="BW72" s="89"/>
      <c r="BX72" s="89"/>
      <c r="BY72" s="89"/>
      <c r="BZ72" s="90"/>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8"/>
      <c r="BM73" s="89"/>
      <c r="BN73" s="89"/>
      <c r="BO73" s="89"/>
      <c r="BP73" s="89"/>
      <c r="BQ73" s="89"/>
      <c r="BR73" s="89"/>
      <c r="BS73" s="89"/>
      <c r="BT73" s="89"/>
      <c r="BU73" s="89"/>
      <c r="BV73" s="89"/>
      <c r="BW73" s="89"/>
      <c r="BX73" s="89"/>
      <c r="BY73" s="89"/>
      <c r="BZ73" s="90"/>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8"/>
      <c r="BM74" s="89"/>
      <c r="BN74" s="89"/>
      <c r="BO74" s="89"/>
      <c r="BP74" s="89"/>
      <c r="BQ74" s="89"/>
      <c r="BR74" s="89"/>
      <c r="BS74" s="89"/>
      <c r="BT74" s="89"/>
      <c r="BU74" s="89"/>
      <c r="BV74" s="89"/>
      <c r="BW74" s="89"/>
      <c r="BX74" s="89"/>
      <c r="BY74" s="89"/>
      <c r="BZ74" s="90"/>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8"/>
      <c r="BM75" s="89"/>
      <c r="BN75" s="89"/>
      <c r="BO75" s="89"/>
      <c r="BP75" s="89"/>
      <c r="BQ75" s="89"/>
      <c r="BR75" s="89"/>
      <c r="BS75" s="89"/>
      <c r="BT75" s="89"/>
      <c r="BU75" s="89"/>
      <c r="BV75" s="89"/>
      <c r="BW75" s="89"/>
      <c r="BX75" s="89"/>
      <c r="BY75" s="89"/>
      <c r="BZ75" s="90"/>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8"/>
      <c r="BM76" s="89"/>
      <c r="BN76" s="89"/>
      <c r="BO76" s="89"/>
      <c r="BP76" s="89"/>
      <c r="BQ76" s="89"/>
      <c r="BR76" s="89"/>
      <c r="BS76" s="89"/>
      <c r="BT76" s="89"/>
      <c r="BU76" s="89"/>
      <c r="BV76" s="89"/>
      <c r="BW76" s="89"/>
      <c r="BX76" s="89"/>
      <c r="BY76" s="89"/>
      <c r="BZ76" s="90"/>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8"/>
      <c r="BM77" s="89"/>
      <c r="BN77" s="89"/>
      <c r="BO77" s="89"/>
      <c r="BP77" s="89"/>
      <c r="BQ77" s="89"/>
      <c r="BR77" s="89"/>
      <c r="BS77" s="89"/>
      <c r="BT77" s="89"/>
      <c r="BU77" s="89"/>
      <c r="BV77" s="89"/>
      <c r="BW77" s="89"/>
      <c r="BX77" s="89"/>
      <c r="BY77" s="89"/>
      <c r="BZ77" s="90"/>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8"/>
      <c r="BM78" s="89"/>
      <c r="BN78" s="89"/>
      <c r="BO78" s="89"/>
      <c r="BP78" s="89"/>
      <c r="BQ78" s="89"/>
      <c r="BR78" s="89"/>
      <c r="BS78" s="89"/>
      <c r="BT78" s="89"/>
      <c r="BU78" s="89"/>
      <c r="BV78" s="89"/>
      <c r="BW78" s="89"/>
      <c r="BX78" s="89"/>
      <c r="BY78" s="89"/>
      <c r="BZ78" s="90"/>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8"/>
      <c r="BM79" s="89"/>
      <c r="BN79" s="89"/>
      <c r="BO79" s="89"/>
      <c r="BP79" s="89"/>
      <c r="BQ79" s="89"/>
      <c r="BR79" s="89"/>
      <c r="BS79" s="89"/>
      <c r="BT79" s="89"/>
      <c r="BU79" s="89"/>
      <c r="BV79" s="89"/>
      <c r="BW79" s="89"/>
      <c r="BX79" s="89"/>
      <c r="BY79" s="89"/>
      <c r="BZ79" s="90"/>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8"/>
      <c r="BM80" s="89"/>
      <c r="BN80" s="89"/>
      <c r="BO80" s="89"/>
      <c r="BP80" s="89"/>
      <c r="BQ80" s="89"/>
      <c r="BR80" s="89"/>
      <c r="BS80" s="89"/>
      <c r="BT80" s="89"/>
      <c r="BU80" s="89"/>
      <c r="BV80" s="89"/>
      <c r="BW80" s="89"/>
      <c r="BX80" s="89"/>
      <c r="BY80" s="89"/>
      <c r="BZ80" s="9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8"/>
      <c r="BM81" s="89"/>
      <c r="BN81" s="89"/>
      <c r="BO81" s="89"/>
      <c r="BP81" s="89"/>
      <c r="BQ81" s="89"/>
      <c r="BR81" s="89"/>
      <c r="BS81" s="89"/>
      <c r="BT81" s="89"/>
      <c r="BU81" s="89"/>
      <c r="BV81" s="89"/>
      <c r="BW81" s="89"/>
      <c r="BX81" s="89"/>
      <c r="BY81" s="89"/>
      <c r="BZ81" s="9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7"/>
      <c r="BM82" s="98"/>
      <c r="BN82" s="98"/>
      <c r="BO82" s="98"/>
      <c r="BP82" s="98"/>
      <c r="BQ82" s="98"/>
      <c r="BR82" s="98"/>
      <c r="BS82" s="98"/>
      <c r="BT82" s="98"/>
      <c r="BU82" s="98"/>
      <c r="BV82" s="98"/>
      <c r="BW82" s="98"/>
      <c r="BX82" s="98"/>
      <c r="BY82" s="98"/>
      <c r="BZ82" s="99"/>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wqUDsWQMMZBQ1yC8qpWZDUTGRrZfrEk+gFEm7jhpjDQj43FhUc8U6pm6qF+nJyZZcMjtIU3k/Ar8QU+ZxF2c0g==" saltValue="lspYJoIaybyOFzWsFuPtM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1" t="s">
        <v>50</v>
      </c>
      <c r="I3" s="82"/>
      <c r="J3" s="82"/>
      <c r="K3" s="82"/>
      <c r="L3" s="82"/>
      <c r="M3" s="82"/>
      <c r="N3" s="82"/>
      <c r="O3" s="82"/>
      <c r="P3" s="82"/>
      <c r="Q3" s="82"/>
      <c r="R3" s="82"/>
      <c r="S3" s="82"/>
      <c r="T3" s="82"/>
      <c r="U3" s="82"/>
      <c r="V3" s="82"/>
      <c r="W3" s="83"/>
      <c r="X3" s="87" t="s">
        <v>51</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52</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x14ac:dyDescent="0.15">
      <c r="A4" s="29" t="s">
        <v>53</v>
      </c>
      <c r="B4" s="31"/>
      <c r="C4" s="31"/>
      <c r="D4" s="31"/>
      <c r="E4" s="31"/>
      <c r="F4" s="31"/>
      <c r="G4" s="31"/>
      <c r="H4" s="84"/>
      <c r="I4" s="85"/>
      <c r="J4" s="85"/>
      <c r="K4" s="85"/>
      <c r="L4" s="85"/>
      <c r="M4" s="85"/>
      <c r="N4" s="85"/>
      <c r="O4" s="85"/>
      <c r="P4" s="85"/>
      <c r="Q4" s="85"/>
      <c r="R4" s="85"/>
      <c r="S4" s="85"/>
      <c r="T4" s="85"/>
      <c r="U4" s="85"/>
      <c r="V4" s="85"/>
      <c r="W4" s="86"/>
      <c r="X4" s="80" t="s">
        <v>54</v>
      </c>
      <c r="Y4" s="80"/>
      <c r="Z4" s="80"/>
      <c r="AA4" s="80"/>
      <c r="AB4" s="80"/>
      <c r="AC4" s="80"/>
      <c r="AD4" s="80"/>
      <c r="AE4" s="80"/>
      <c r="AF4" s="80"/>
      <c r="AG4" s="80"/>
      <c r="AH4" s="80"/>
      <c r="AI4" s="80" t="s">
        <v>55</v>
      </c>
      <c r="AJ4" s="80"/>
      <c r="AK4" s="80"/>
      <c r="AL4" s="80"/>
      <c r="AM4" s="80"/>
      <c r="AN4" s="80"/>
      <c r="AO4" s="80"/>
      <c r="AP4" s="80"/>
      <c r="AQ4" s="80"/>
      <c r="AR4" s="80"/>
      <c r="AS4" s="80"/>
      <c r="AT4" s="80" t="s">
        <v>56</v>
      </c>
      <c r="AU4" s="80"/>
      <c r="AV4" s="80"/>
      <c r="AW4" s="80"/>
      <c r="AX4" s="80"/>
      <c r="AY4" s="80"/>
      <c r="AZ4" s="80"/>
      <c r="BA4" s="80"/>
      <c r="BB4" s="80"/>
      <c r="BC4" s="80"/>
      <c r="BD4" s="80"/>
      <c r="BE4" s="80" t="s">
        <v>57</v>
      </c>
      <c r="BF4" s="80"/>
      <c r="BG4" s="80"/>
      <c r="BH4" s="80"/>
      <c r="BI4" s="80"/>
      <c r="BJ4" s="80"/>
      <c r="BK4" s="80"/>
      <c r="BL4" s="80"/>
      <c r="BM4" s="80"/>
      <c r="BN4" s="80"/>
      <c r="BO4" s="80"/>
      <c r="BP4" s="80" t="s">
        <v>58</v>
      </c>
      <c r="BQ4" s="80"/>
      <c r="BR4" s="80"/>
      <c r="BS4" s="80"/>
      <c r="BT4" s="80"/>
      <c r="BU4" s="80"/>
      <c r="BV4" s="80"/>
      <c r="BW4" s="80"/>
      <c r="BX4" s="80"/>
      <c r="BY4" s="80"/>
      <c r="BZ4" s="80"/>
      <c r="CA4" s="80" t="s">
        <v>59</v>
      </c>
      <c r="CB4" s="80"/>
      <c r="CC4" s="80"/>
      <c r="CD4" s="80"/>
      <c r="CE4" s="80"/>
      <c r="CF4" s="80"/>
      <c r="CG4" s="80"/>
      <c r="CH4" s="80"/>
      <c r="CI4" s="80"/>
      <c r="CJ4" s="80"/>
      <c r="CK4" s="80"/>
      <c r="CL4" s="80" t="s">
        <v>60</v>
      </c>
      <c r="CM4" s="80"/>
      <c r="CN4" s="80"/>
      <c r="CO4" s="80"/>
      <c r="CP4" s="80"/>
      <c r="CQ4" s="80"/>
      <c r="CR4" s="80"/>
      <c r="CS4" s="80"/>
      <c r="CT4" s="80"/>
      <c r="CU4" s="80"/>
      <c r="CV4" s="80"/>
      <c r="CW4" s="80" t="s">
        <v>61</v>
      </c>
      <c r="CX4" s="80"/>
      <c r="CY4" s="80"/>
      <c r="CZ4" s="80"/>
      <c r="DA4" s="80"/>
      <c r="DB4" s="80"/>
      <c r="DC4" s="80"/>
      <c r="DD4" s="80"/>
      <c r="DE4" s="80"/>
      <c r="DF4" s="80"/>
      <c r="DG4" s="80"/>
      <c r="DH4" s="80" t="s">
        <v>62</v>
      </c>
      <c r="DI4" s="80"/>
      <c r="DJ4" s="80"/>
      <c r="DK4" s="80"/>
      <c r="DL4" s="80"/>
      <c r="DM4" s="80"/>
      <c r="DN4" s="80"/>
      <c r="DO4" s="80"/>
      <c r="DP4" s="80"/>
      <c r="DQ4" s="80"/>
      <c r="DR4" s="80"/>
      <c r="DS4" s="80" t="s">
        <v>63</v>
      </c>
      <c r="DT4" s="80"/>
      <c r="DU4" s="80"/>
      <c r="DV4" s="80"/>
      <c r="DW4" s="80"/>
      <c r="DX4" s="80"/>
      <c r="DY4" s="80"/>
      <c r="DZ4" s="80"/>
      <c r="EA4" s="80"/>
      <c r="EB4" s="80"/>
      <c r="EC4" s="80"/>
      <c r="ED4" s="80" t="s">
        <v>64</v>
      </c>
      <c r="EE4" s="80"/>
      <c r="EF4" s="80"/>
      <c r="EG4" s="80"/>
      <c r="EH4" s="80"/>
      <c r="EI4" s="80"/>
      <c r="EJ4" s="80"/>
      <c r="EK4" s="80"/>
      <c r="EL4" s="80"/>
      <c r="EM4" s="80"/>
      <c r="EN4" s="8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75043</v>
      </c>
      <c r="D6" s="34">
        <f t="shared" si="3"/>
        <v>46</v>
      </c>
      <c r="E6" s="34">
        <f t="shared" si="3"/>
        <v>1</v>
      </c>
      <c r="F6" s="34">
        <f t="shared" si="3"/>
        <v>0</v>
      </c>
      <c r="G6" s="34">
        <f t="shared" si="3"/>
        <v>1</v>
      </c>
      <c r="H6" s="34" t="str">
        <f t="shared" si="3"/>
        <v>福島県　浅川町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71.94</v>
      </c>
      <c r="P6" s="35">
        <f t="shared" si="3"/>
        <v>98.82</v>
      </c>
      <c r="Q6" s="35">
        <f t="shared" si="3"/>
        <v>3510</v>
      </c>
      <c r="R6" s="35">
        <f t="shared" si="3"/>
        <v>6440</v>
      </c>
      <c r="S6" s="35">
        <f t="shared" si="3"/>
        <v>37.43</v>
      </c>
      <c r="T6" s="35">
        <f t="shared" si="3"/>
        <v>172.05</v>
      </c>
      <c r="U6" s="35">
        <f t="shared" si="3"/>
        <v>6134</v>
      </c>
      <c r="V6" s="35">
        <f t="shared" si="3"/>
        <v>36.5</v>
      </c>
      <c r="W6" s="35">
        <f t="shared" si="3"/>
        <v>168.05</v>
      </c>
      <c r="X6" s="36">
        <f>IF(X7="",NA(),X7)</f>
        <v>89.32</v>
      </c>
      <c r="Y6" s="36">
        <f t="shared" ref="Y6:AG6" si="4">IF(Y7="",NA(),Y7)</f>
        <v>93.72</v>
      </c>
      <c r="Z6" s="36">
        <f t="shared" si="4"/>
        <v>101.19</v>
      </c>
      <c r="AA6" s="36">
        <f t="shared" si="4"/>
        <v>102.07</v>
      </c>
      <c r="AB6" s="36">
        <f t="shared" si="4"/>
        <v>97.85</v>
      </c>
      <c r="AC6" s="36">
        <f t="shared" si="4"/>
        <v>107.2</v>
      </c>
      <c r="AD6" s="36">
        <f t="shared" si="4"/>
        <v>106.62</v>
      </c>
      <c r="AE6" s="36">
        <f t="shared" si="4"/>
        <v>107.95</v>
      </c>
      <c r="AF6" s="36">
        <f t="shared" si="4"/>
        <v>104.47</v>
      </c>
      <c r="AG6" s="36">
        <f t="shared" si="4"/>
        <v>103.81</v>
      </c>
      <c r="AH6" s="35" t="str">
        <f>IF(AH7="","",IF(AH7="-","【-】","【"&amp;SUBSTITUTE(TEXT(AH7,"#,##0.00"),"-","△")&amp;"】"))</f>
        <v>【112.83】</v>
      </c>
      <c r="AI6" s="36">
        <f>IF(AI7="",NA(),AI7)</f>
        <v>108.33</v>
      </c>
      <c r="AJ6" s="36">
        <f t="shared" ref="AJ6:AR6" si="5">IF(AJ7="",NA(),AJ7)</f>
        <v>120.86</v>
      </c>
      <c r="AK6" s="36">
        <f t="shared" si="5"/>
        <v>119.08</v>
      </c>
      <c r="AL6" s="36">
        <f t="shared" si="5"/>
        <v>114.63</v>
      </c>
      <c r="AM6" s="36">
        <f t="shared" si="5"/>
        <v>120.04</v>
      </c>
      <c r="AN6" s="36">
        <f t="shared" si="5"/>
        <v>13.46</v>
      </c>
      <c r="AO6" s="36">
        <f t="shared" si="5"/>
        <v>12.59</v>
      </c>
      <c r="AP6" s="36">
        <f t="shared" si="5"/>
        <v>12.44</v>
      </c>
      <c r="AQ6" s="36">
        <f t="shared" si="5"/>
        <v>16.399999999999999</v>
      </c>
      <c r="AR6" s="36">
        <f t="shared" si="5"/>
        <v>25.66</v>
      </c>
      <c r="AS6" s="35" t="str">
        <f>IF(AS7="","",IF(AS7="-","【-】","【"&amp;SUBSTITUTE(TEXT(AS7,"#,##0.00"),"-","△")&amp;"】"))</f>
        <v>【1.05】</v>
      </c>
      <c r="AT6" s="36">
        <f>IF(AT7="",NA(),AT7)</f>
        <v>767.87</v>
      </c>
      <c r="AU6" s="36">
        <f t="shared" ref="AU6:BC6" si="6">IF(AU7="",NA(),AU7)</f>
        <v>626.09</v>
      </c>
      <c r="AV6" s="36">
        <f t="shared" si="6"/>
        <v>339.7</v>
      </c>
      <c r="AW6" s="36">
        <f t="shared" si="6"/>
        <v>284.57</v>
      </c>
      <c r="AX6" s="36">
        <f t="shared" si="6"/>
        <v>452.22</v>
      </c>
      <c r="AY6" s="36">
        <f t="shared" si="6"/>
        <v>434.72</v>
      </c>
      <c r="AZ6" s="36">
        <f t="shared" si="6"/>
        <v>416.14</v>
      </c>
      <c r="BA6" s="36">
        <f t="shared" si="6"/>
        <v>371.89</v>
      </c>
      <c r="BB6" s="36">
        <f t="shared" si="6"/>
        <v>293.23</v>
      </c>
      <c r="BC6" s="36">
        <f t="shared" si="6"/>
        <v>300.14</v>
      </c>
      <c r="BD6" s="35" t="str">
        <f>IF(BD7="","",IF(BD7="-","【-】","【"&amp;SUBSTITUTE(TEXT(BD7,"#,##0.00"),"-","△")&amp;"】"))</f>
        <v>【261.93】</v>
      </c>
      <c r="BE6" s="36">
        <f>IF(BE7="",NA(),BE7)</f>
        <v>766.18</v>
      </c>
      <c r="BF6" s="36">
        <f t="shared" ref="BF6:BN6" si="7">IF(BF7="",NA(),BF7)</f>
        <v>731.89</v>
      </c>
      <c r="BG6" s="36">
        <f t="shared" si="7"/>
        <v>697.63</v>
      </c>
      <c r="BH6" s="36">
        <f t="shared" si="7"/>
        <v>670.19</v>
      </c>
      <c r="BI6" s="36">
        <f t="shared" si="7"/>
        <v>672.47</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72.97</v>
      </c>
      <c r="BQ6" s="36">
        <f t="shared" ref="BQ6:BY6" si="8">IF(BQ7="",NA(),BQ7)</f>
        <v>77.260000000000005</v>
      </c>
      <c r="BR6" s="36">
        <f t="shared" si="8"/>
        <v>88.88</v>
      </c>
      <c r="BS6" s="36">
        <f t="shared" si="8"/>
        <v>89.81</v>
      </c>
      <c r="BT6" s="36">
        <f t="shared" si="8"/>
        <v>86.58</v>
      </c>
      <c r="BU6" s="36">
        <f t="shared" si="8"/>
        <v>93.66</v>
      </c>
      <c r="BV6" s="36">
        <f t="shared" si="8"/>
        <v>92.76</v>
      </c>
      <c r="BW6" s="36">
        <f t="shared" si="8"/>
        <v>93.28</v>
      </c>
      <c r="BX6" s="36">
        <f t="shared" si="8"/>
        <v>87.51</v>
      </c>
      <c r="BY6" s="36">
        <f t="shared" si="8"/>
        <v>84.77</v>
      </c>
      <c r="BZ6" s="35" t="str">
        <f>IF(BZ7="","",IF(BZ7="-","【-】","【"&amp;SUBSTITUTE(TEXT(BZ7,"#,##0.00"),"-","△")&amp;"】"))</f>
        <v>【103.91】</v>
      </c>
      <c r="CA6" s="36">
        <f>IF(CA7="",NA(),CA7)</f>
        <v>249.65</v>
      </c>
      <c r="CB6" s="36">
        <f t="shared" ref="CB6:CJ6" si="9">IF(CB7="",NA(),CB7)</f>
        <v>234.94</v>
      </c>
      <c r="CC6" s="36">
        <f t="shared" si="9"/>
        <v>203.98</v>
      </c>
      <c r="CD6" s="36">
        <f t="shared" si="9"/>
        <v>201.88</v>
      </c>
      <c r="CE6" s="36">
        <f t="shared" si="9"/>
        <v>209.22</v>
      </c>
      <c r="CF6" s="36">
        <f t="shared" si="9"/>
        <v>208.21</v>
      </c>
      <c r="CG6" s="36">
        <f t="shared" si="9"/>
        <v>208.67</v>
      </c>
      <c r="CH6" s="36">
        <f t="shared" si="9"/>
        <v>208.29</v>
      </c>
      <c r="CI6" s="36">
        <f t="shared" si="9"/>
        <v>218.42</v>
      </c>
      <c r="CJ6" s="36">
        <f t="shared" si="9"/>
        <v>227.27</v>
      </c>
      <c r="CK6" s="35" t="str">
        <f>IF(CK7="","",IF(CK7="-","【-】","【"&amp;SUBSTITUTE(TEXT(CK7,"#,##0.00"),"-","△")&amp;"】"))</f>
        <v>【167.11】</v>
      </c>
      <c r="CL6" s="36">
        <f>IF(CL7="",NA(),CL7)</f>
        <v>61.78</v>
      </c>
      <c r="CM6" s="36">
        <f t="shared" ref="CM6:CU6" si="10">IF(CM7="",NA(),CM7)</f>
        <v>61.78</v>
      </c>
      <c r="CN6" s="36">
        <f t="shared" si="10"/>
        <v>62</v>
      </c>
      <c r="CO6" s="36">
        <f t="shared" si="10"/>
        <v>65.040000000000006</v>
      </c>
      <c r="CP6" s="36">
        <f t="shared" si="10"/>
        <v>66.25</v>
      </c>
      <c r="CQ6" s="36">
        <f t="shared" si="10"/>
        <v>49.22</v>
      </c>
      <c r="CR6" s="36">
        <f t="shared" si="10"/>
        <v>49.08</v>
      </c>
      <c r="CS6" s="36">
        <f t="shared" si="10"/>
        <v>49.32</v>
      </c>
      <c r="CT6" s="36">
        <f t="shared" si="10"/>
        <v>50.24</v>
      </c>
      <c r="CU6" s="36">
        <f t="shared" si="10"/>
        <v>50.29</v>
      </c>
      <c r="CV6" s="35" t="str">
        <f>IF(CV7="","",IF(CV7="-","【-】","【"&amp;SUBSTITUTE(TEXT(CV7,"#,##0.00"),"-","△")&amp;"】"))</f>
        <v>【60.27】</v>
      </c>
      <c r="CW6" s="36">
        <f>IF(CW7="",NA(),CW7)</f>
        <v>84.83</v>
      </c>
      <c r="CX6" s="36">
        <f t="shared" ref="CX6:DF6" si="11">IF(CX7="",NA(),CX7)</f>
        <v>85.02</v>
      </c>
      <c r="CY6" s="36">
        <f t="shared" si="11"/>
        <v>84.74</v>
      </c>
      <c r="CZ6" s="36">
        <f t="shared" si="11"/>
        <v>81.38</v>
      </c>
      <c r="DA6" s="36">
        <f t="shared" si="11"/>
        <v>78.81</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27.4</v>
      </c>
      <c r="DI6" s="36">
        <f t="shared" ref="DI6:DQ6" si="12">IF(DI7="",NA(),DI7)</f>
        <v>30.53</v>
      </c>
      <c r="DJ6" s="36">
        <f t="shared" si="12"/>
        <v>32.57</v>
      </c>
      <c r="DK6" s="36">
        <f t="shared" si="12"/>
        <v>34.78</v>
      </c>
      <c r="DL6" s="36">
        <f t="shared" si="12"/>
        <v>37.19</v>
      </c>
      <c r="DM6" s="36">
        <f t="shared" si="12"/>
        <v>46.12</v>
      </c>
      <c r="DN6" s="36">
        <f t="shared" si="12"/>
        <v>47.44</v>
      </c>
      <c r="DO6" s="36">
        <f t="shared" si="12"/>
        <v>48.3</v>
      </c>
      <c r="DP6" s="36">
        <f t="shared" si="12"/>
        <v>45.14</v>
      </c>
      <c r="DQ6" s="36">
        <f t="shared" si="12"/>
        <v>45.85</v>
      </c>
      <c r="DR6" s="35" t="str">
        <f>IF(DR7="","",IF(DR7="-","【-】","【"&amp;SUBSTITUTE(TEXT(DR7,"#,##0.00"),"-","△")&amp;"】"))</f>
        <v>【48.85】</v>
      </c>
      <c r="DS6" s="36">
        <f>IF(DS7="",NA(),DS7)</f>
        <v>15.67</v>
      </c>
      <c r="DT6" s="36">
        <f t="shared" ref="DT6:EB6" si="13">IF(DT7="",NA(),DT7)</f>
        <v>15.03</v>
      </c>
      <c r="DU6" s="36">
        <f t="shared" si="13"/>
        <v>14.98</v>
      </c>
      <c r="DV6" s="36">
        <f t="shared" si="13"/>
        <v>14.76</v>
      </c>
      <c r="DW6" s="36">
        <f t="shared" si="13"/>
        <v>33.619999999999997</v>
      </c>
      <c r="DX6" s="36">
        <f t="shared" si="13"/>
        <v>9.86</v>
      </c>
      <c r="DY6" s="36">
        <f t="shared" si="13"/>
        <v>11.16</v>
      </c>
      <c r="DZ6" s="36">
        <f t="shared" si="13"/>
        <v>12.43</v>
      </c>
      <c r="EA6" s="36">
        <f t="shared" si="13"/>
        <v>13.58</v>
      </c>
      <c r="EB6" s="36">
        <f t="shared" si="13"/>
        <v>14.13</v>
      </c>
      <c r="EC6" s="35" t="str">
        <f>IF(EC7="","",IF(EC7="-","【-】","【"&amp;SUBSTITUTE(TEXT(EC7,"#,##0.00"),"-","△")&amp;"】"))</f>
        <v>【17.80】</v>
      </c>
      <c r="ED6" s="36">
        <f>IF(ED7="",NA(),ED7)</f>
        <v>1.08</v>
      </c>
      <c r="EE6" s="36">
        <f t="shared" ref="EE6:EM6" si="14">IF(EE7="",NA(),EE7)</f>
        <v>0.48</v>
      </c>
      <c r="EF6" s="36">
        <f t="shared" si="14"/>
        <v>2.52</v>
      </c>
      <c r="EG6" s="36">
        <f t="shared" si="14"/>
        <v>0.2</v>
      </c>
      <c r="EH6" s="36">
        <f t="shared" si="14"/>
        <v>0.36</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75043</v>
      </c>
      <c r="D7" s="38">
        <v>46</v>
      </c>
      <c r="E7" s="38">
        <v>1</v>
      </c>
      <c r="F7" s="38">
        <v>0</v>
      </c>
      <c r="G7" s="38">
        <v>1</v>
      </c>
      <c r="H7" s="38" t="s">
        <v>93</v>
      </c>
      <c r="I7" s="38" t="s">
        <v>94</v>
      </c>
      <c r="J7" s="38" t="s">
        <v>95</v>
      </c>
      <c r="K7" s="38" t="s">
        <v>96</v>
      </c>
      <c r="L7" s="38" t="s">
        <v>97</v>
      </c>
      <c r="M7" s="38" t="s">
        <v>98</v>
      </c>
      <c r="N7" s="39" t="s">
        <v>99</v>
      </c>
      <c r="O7" s="39">
        <v>71.94</v>
      </c>
      <c r="P7" s="39">
        <v>98.82</v>
      </c>
      <c r="Q7" s="39">
        <v>3510</v>
      </c>
      <c r="R7" s="39">
        <v>6440</v>
      </c>
      <c r="S7" s="39">
        <v>37.43</v>
      </c>
      <c r="T7" s="39">
        <v>172.05</v>
      </c>
      <c r="U7" s="39">
        <v>6134</v>
      </c>
      <c r="V7" s="39">
        <v>36.5</v>
      </c>
      <c r="W7" s="39">
        <v>168.05</v>
      </c>
      <c r="X7" s="39">
        <v>89.32</v>
      </c>
      <c r="Y7" s="39">
        <v>93.72</v>
      </c>
      <c r="Z7" s="39">
        <v>101.19</v>
      </c>
      <c r="AA7" s="39">
        <v>102.07</v>
      </c>
      <c r="AB7" s="39">
        <v>97.85</v>
      </c>
      <c r="AC7" s="39">
        <v>107.2</v>
      </c>
      <c r="AD7" s="39">
        <v>106.62</v>
      </c>
      <c r="AE7" s="39">
        <v>107.95</v>
      </c>
      <c r="AF7" s="39">
        <v>104.47</v>
      </c>
      <c r="AG7" s="39">
        <v>103.81</v>
      </c>
      <c r="AH7" s="39">
        <v>112.83</v>
      </c>
      <c r="AI7" s="39">
        <v>108.33</v>
      </c>
      <c r="AJ7" s="39">
        <v>120.86</v>
      </c>
      <c r="AK7" s="39">
        <v>119.08</v>
      </c>
      <c r="AL7" s="39">
        <v>114.63</v>
      </c>
      <c r="AM7" s="39">
        <v>120.04</v>
      </c>
      <c r="AN7" s="39">
        <v>13.46</v>
      </c>
      <c r="AO7" s="39">
        <v>12.59</v>
      </c>
      <c r="AP7" s="39">
        <v>12.44</v>
      </c>
      <c r="AQ7" s="39">
        <v>16.399999999999999</v>
      </c>
      <c r="AR7" s="39">
        <v>25.66</v>
      </c>
      <c r="AS7" s="39">
        <v>1.05</v>
      </c>
      <c r="AT7" s="39">
        <v>767.87</v>
      </c>
      <c r="AU7" s="39">
        <v>626.09</v>
      </c>
      <c r="AV7" s="39">
        <v>339.7</v>
      </c>
      <c r="AW7" s="39">
        <v>284.57</v>
      </c>
      <c r="AX7" s="39">
        <v>452.22</v>
      </c>
      <c r="AY7" s="39">
        <v>434.72</v>
      </c>
      <c r="AZ7" s="39">
        <v>416.14</v>
      </c>
      <c r="BA7" s="39">
        <v>371.89</v>
      </c>
      <c r="BB7" s="39">
        <v>293.23</v>
      </c>
      <c r="BC7" s="39">
        <v>300.14</v>
      </c>
      <c r="BD7" s="39">
        <v>261.93</v>
      </c>
      <c r="BE7" s="39">
        <v>766.18</v>
      </c>
      <c r="BF7" s="39">
        <v>731.89</v>
      </c>
      <c r="BG7" s="39">
        <v>697.63</v>
      </c>
      <c r="BH7" s="39">
        <v>670.19</v>
      </c>
      <c r="BI7" s="39">
        <v>672.47</v>
      </c>
      <c r="BJ7" s="39">
        <v>495.76</v>
      </c>
      <c r="BK7" s="39">
        <v>487.22</v>
      </c>
      <c r="BL7" s="39">
        <v>483.11</v>
      </c>
      <c r="BM7" s="39">
        <v>542.29999999999995</v>
      </c>
      <c r="BN7" s="39">
        <v>566.65</v>
      </c>
      <c r="BO7" s="39">
        <v>270.45999999999998</v>
      </c>
      <c r="BP7" s="39">
        <v>72.97</v>
      </c>
      <c r="BQ7" s="39">
        <v>77.260000000000005</v>
      </c>
      <c r="BR7" s="39">
        <v>88.88</v>
      </c>
      <c r="BS7" s="39">
        <v>89.81</v>
      </c>
      <c r="BT7" s="39">
        <v>86.58</v>
      </c>
      <c r="BU7" s="39">
        <v>93.66</v>
      </c>
      <c r="BV7" s="39">
        <v>92.76</v>
      </c>
      <c r="BW7" s="39">
        <v>93.28</v>
      </c>
      <c r="BX7" s="39">
        <v>87.51</v>
      </c>
      <c r="BY7" s="39">
        <v>84.77</v>
      </c>
      <c r="BZ7" s="39">
        <v>103.91</v>
      </c>
      <c r="CA7" s="39">
        <v>249.65</v>
      </c>
      <c r="CB7" s="39">
        <v>234.94</v>
      </c>
      <c r="CC7" s="39">
        <v>203.98</v>
      </c>
      <c r="CD7" s="39">
        <v>201.88</v>
      </c>
      <c r="CE7" s="39">
        <v>209.22</v>
      </c>
      <c r="CF7" s="39">
        <v>208.21</v>
      </c>
      <c r="CG7" s="39">
        <v>208.67</v>
      </c>
      <c r="CH7" s="39">
        <v>208.29</v>
      </c>
      <c r="CI7" s="39">
        <v>218.42</v>
      </c>
      <c r="CJ7" s="39">
        <v>227.27</v>
      </c>
      <c r="CK7" s="39">
        <v>167.11</v>
      </c>
      <c r="CL7" s="39">
        <v>61.78</v>
      </c>
      <c r="CM7" s="39">
        <v>61.78</v>
      </c>
      <c r="CN7" s="39">
        <v>62</v>
      </c>
      <c r="CO7" s="39">
        <v>65.040000000000006</v>
      </c>
      <c r="CP7" s="39">
        <v>66.25</v>
      </c>
      <c r="CQ7" s="39">
        <v>49.22</v>
      </c>
      <c r="CR7" s="39">
        <v>49.08</v>
      </c>
      <c r="CS7" s="39">
        <v>49.32</v>
      </c>
      <c r="CT7" s="39">
        <v>50.24</v>
      </c>
      <c r="CU7" s="39">
        <v>50.29</v>
      </c>
      <c r="CV7" s="39">
        <v>60.27</v>
      </c>
      <c r="CW7" s="39">
        <v>84.83</v>
      </c>
      <c r="CX7" s="39">
        <v>85.02</v>
      </c>
      <c r="CY7" s="39">
        <v>84.74</v>
      </c>
      <c r="CZ7" s="39">
        <v>81.38</v>
      </c>
      <c r="DA7" s="39">
        <v>78.81</v>
      </c>
      <c r="DB7" s="39">
        <v>79.48</v>
      </c>
      <c r="DC7" s="39">
        <v>79.3</v>
      </c>
      <c r="DD7" s="39">
        <v>79.34</v>
      </c>
      <c r="DE7" s="39">
        <v>78.650000000000006</v>
      </c>
      <c r="DF7" s="39">
        <v>77.73</v>
      </c>
      <c r="DG7" s="39">
        <v>89.92</v>
      </c>
      <c r="DH7" s="39">
        <v>27.4</v>
      </c>
      <c r="DI7" s="39">
        <v>30.53</v>
      </c>
      <c r="DJ7" s="39">
        <v>32.57</v>
      </c>
      <c r="DK7" s="39">
        <v>34.78</v>
      </c>
      <c r="DL7" s="39">
        <v>37.19</v>
      </c>
      <c r="DM7" s="39">
        <v>46.12</v>
      </c>
      <c r="DN7" s="39">
        <v>47.44</v>
      </c>
      <c r="DO7" s="39">
        <v>48.3</v>
      </c>
      <c r="DP7" s="39">
        <v>45.14</v>
      </c>
      <c r="DQ7" s="39">
        <v>45.85</v>
      </c>
      <c r="DR7" s="39">
        <v>48.85</v>
      </c>
      <c r="DS7" s="39">
        <v>15.67</v>
      </c>
      <c r="DT7" s="39">
        <v>15.03</v>
      </c>
      <c r="DU7" s="39">
        <v>14.98</v>
      </c>
      <c r="DV7" s="39">
        <v>14.76</v>
      </c>
      <c r="DW7" s="39">
        <v>33.619999999999997</v>
      </c>
      <c r="DX7" s="39">
        <v>9.86</v>
      </c>
      <c r="DY7" s="39">
        <v>11.16</v>
      </c>
      <c r="DZ7" s="39">
        <v>12.43</v>
      </c>
      <c r="EA7" s="39">
        <v>13.58</v>
      </c>
      <c r="EB7" s="39">
        <v>14.13</v>
      </c>
      <c r="EC7" s="39">
        <v>17.8</v>
      </c>
      <c r="ED7" s="39">
        <v>1.08</v>
      </c>
      <c r="EE7" s="39">
        <v>0.48</v>
      </c>
      <c r="EF7" s="39">
        <v>2.52</v>
      </c>
      <c r="EG7" s="39">
        <v>0.2</v>
      </c>
      <c r="EH7" s="39">
        <v>0.36</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