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52.101.10\Share\Disk\10_生活環境課\③上下水道係\藤田\31報告\経営比較分析\"/>
    </mc:Choice>
  </mc:AlternateContent>
  <workbookProtection workbookAlgorithmName="SHA-512" workbookHashValue="91fxojLeoJKinA9zd2Gfd5jXMevwptokqPNzI3nr8c4XyhzME13xbGSuMNkMZt95gKpzN5MmyRTyZnHebyU1pA==" workbookSaltValue="s1y8xKG7edkk/jUvYGN4j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<sst xmlns="http://schemas.openxmlformats.org/spreadsheetml/2006/main" count="228" uniqueCount="113">
  <si>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</si>
  <si>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</si>
  <si>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</si>
  <si>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</si>
  <si>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</si>
  <si>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</si>
  <si>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</si>
  <si>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</si>
  <si>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</si>
  <si>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</si>
  <si>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</si>
  <si>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</si>
  <si>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</si>
  <si>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</si>
  <si>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</si>
  <si>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</si>
  <si>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</si>
  <si>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</si>
  <si>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</si>
  <si>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</si>
  <si>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</si>
  <si>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</si>
  <si>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</si>
  <si>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</si>
  <si>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</si>
  <si>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</si>
  <si>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</si>
  <si>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</si>
  <si>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</si>
  <si>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</si>
  <si>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</si>
  <si>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</si>
  <si>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</si>
  <si>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</si>
  <si>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</si>
  <si>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</si>
  <si>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</si>
  <si>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</si>
  <si>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</si>
  <si>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</si>
  <si>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</si>
  <si>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</si>
  <si>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</si>
  <si>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</si>
  <si>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</si>
  <si>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</si>
  <si>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</si>
  <si>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</si>
  <si>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</si>
  <si>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</si>
  <si>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</si>
  <si>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</si>
  <si>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</si>
  <si>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</si>
  <si>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</si>
  <si>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</si>
  <si>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</si>
  <si>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</si>
  <si>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</si>
  <si>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</si>
  <si>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</si>
  <si>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</si>
  <si>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</si>
  <si>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</si>
  <si>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</si>
  <si>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</si>
  <si>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</si>
  <si>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</si>
  <si>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</si>
  <si>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</si>
  <si>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</si>
  <si>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</si>
  <si>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</si>
  <si>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</si>
  <si>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</si>
  <si>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</si>
  <si>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</si>
  <si>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</si>
  <si>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</si>
  <si>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</si>
  <si>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</si>
  <si>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</si>
  <si>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</si>
  <si>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</si>
  <si>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</si>
  <si>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</si>
  <si>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</si>
  <si>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</si>
  <si>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</si>
  <si>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</si>
  <si>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</si>
  <si>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</si>
  <si>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</si>
  <si>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</si>
  <si>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</si>
  <si>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</si>
  <si>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</si>
  <si>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</si>
  <si>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</si>
  <si>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</si>
  <si>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</si>
  <si>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</si>
  <si>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</si>
  <si>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</si>
  <si>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</si>
  <si>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</si>
  <si>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</si>
  <si>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</si>
  <si>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</si>
  <si>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</si>
  <si>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①収益的収支比率は100％を超えているが、総収益の74％が一般会計繰入金であり、経営の健全性が保たれているとは言えない状況である。　④企業債残高対事業規模比率は類似団体に比較して高い水準にあるが、企業債償還により年々低下している。　⑤経費回収率は年々増加しているが、平均値と比較すると低い状況にあり、適正な使用料収入の確保に努めなければならない。　⑥汚水処理原価は汚水処理費の減によりＨ29より低下している。　⑦施設利用率は昨年からほぼ変わらず51％程度となっており、汚水処理人口等の将来分析を行い適正な施設規模を検討していかなければならない。　⑧水洗化率はＨ29より1.25ポイント低下しており、水質保全や料金収入増を図るため接続率の向上に努めていく必要がある。</t>
    <rPh sb="1" eb="4">
      <t>シュウエキテキ</t>
    </rPh>
    <rPh sb="4" eb="6">
      <t>シュウシ</t>
    </rPh>
    <rPh sb="6" eb="8">
      <t>ヒリツ</t>
    </rPh>
    <rPh sb="14" eb="15">
      <t>コ</t>
    </rPh>
    <rPh sb="21" eb="24">
      <t>ソウシュウエキ</t>
    </rPh>
    <rPh sb="29" eb="31">
      <t>イッパン</t>
    </rPh>
    <rPh sb="31" eb="33">
      <t>カイケイ</t>
    </rPh>
    <rPh sb="33" eb="35">
      <t>クリイレ</t>
    </rPh>
    <rPh sb="35" eb="36">
      <t>キン</t>
    </rPh>
    <rPh sb="40" eb="42">
      <t>ケイエイ</t>
    </rPh>
    <rPh sb="43" eb="46">
      <t>ケンゼンセイ</t>
    </rPh>
    <rPh sb="47" eb="48">
      <t>タモ</t>
    </rPh>
    <rPh sb="55" eb="56">
      <t>イ</t>
    </rPh>
    <rPh sb="59" eb="61">
      <t>ジョウキョウ</t>
    </rPh>
    <rPh sb="67" eb="69">
      <t>キギョウ</t>
    </rPh>
    <rPh sb="69" eb="70">
      <t>サイ</t>
    </rPh>
    <rPh sb="70" eb="72">
      <t>ザンダカ</t>
    </rPh>
    <rPh sb="72" eb="73">
      <t>タイ</t>
    </rPh>
    <rPh sb="73" eb="75">
      <t>ジギョウ</t>
    </rPh>
    <rPh sb="75" eb="77">
      <t>キボ</t>
    </rPh>
    <rPh sb="77" eb="79">
      <t>ヒリツ</t>
    </rPh>
    <rPh sb="80" eb="82">
      <t>ルイジ</t>
    </rPh>
    <rPh sb="82" eb="84">
      <t>ダンタイ</t>
    </rPh>
    <rPh sb="85" eb="87">
      <t>ヒカク</t>
    </rPh>
    <rPh sb="89" eb="90">
      <t>タカ</t>
    </rPh>
    <rPh sb="91" eb="93">
      <t>スイジュン</t>
    </rPh>
    <rPh sb="98" eb="100">
      <t>キギョウ</t>
    </rPh>
    <rPh sb="100" eb="101">
      <t>サイ</t>
    </rPh>
    <rPh sb="101" eb="103">
      <t>ショウカン</t>
    </rPh>
    <rPh sb="106" eb="108">
      <t>ネンネン</t>
    </rPh>
    <rPh sb="108" eb="110">
      <t>テイカ</t>
    </rPh>
    <rPh sb="117" eb="119">
      <t>ケイヒ</t>
    </rPh>
    <rPh sb="119" eb="121">
      <t>カイシュウ</t>
    </rPh>
    <rPh sb="121" eb="122">
      <t>リツ</t>
    </rPh>
    <rPh sb="123" eb="125">
      <t>ネンネン</t>
    </rPh>
    <rPh sb="125" eb="127">
      <t>ゾウカ</t>
    </rPh>
    <rPh sb="133" eb="136">
      <t>ヘイキンチ</t>
    </rPh>
    <rPh sb="137" eb="139">
      <t>ヒカク</t>
    </rPh>
    <rPh sb="142" eb="143">
      <t>ヒク</t>
    </rPh>
    <rPh sb="144" eb="146">
      <t>ジョウキョウ</t>
    </rPh>
    <rPh sb="150" eb="152">
      <t>テキセイ</t>
    </rPh>
    <rPh sb="153" eb="155">
      <t>シヨウ</t>
    </rPh>
    <rPh sb="155" eb="156">
      <t>リョウ</t>
    </rPh>
    <rPh sb="156" eb="158">
      <t>シュウニュウ</t>
    </rPh>
    <rPh sb="159" eb="161">
      <t>カクホ</t>
    </rPh>
    <rPh sb="162" eb="163">
      <t>ツト</t>
    </rPh>
    <rPh sb="175" eb="177">
      <t>オスイ</t>
    </rPh>
    <rPh sb="177" eb="179">
      <t>ショリ</t>
    </rPh>
    <rPh sb="179" eb="181">
      <t>ゲンカ</t>
    </rPh>
    <rPh sb="182" eb="184">
      <t>オスイ</t>
    </rPh>
    <rPh sb="184" eb="186">
      <t>ショリ</t>
    </rPh>
    <rPh sb="186" eb="187">
      <t>ヒ</t>
    </rPh>
    <rPh sb="188" eb="189">
      <t>ゲン</t>
    </rPh>
    <rPh sb="197" eb="199">
      <t>テイカ</t>
    </rPh>
    <rPh sb="206" eb="208">
      <t>シセツ</t>
    </rPh>
    <rPh sb="208" eb="211">
      <t>リヨウリツ</t>
    </rPh>
    <rPh sb="212" eb="214">
      <t>サクネン</t>
    </rPh>
    <rPh sb="218" eb="219">
      <t>カ</t>
    </rPh>
    <rPh sb="225" eb="227">
      <t>テイド</t>
    </rPh>
    <rPh sb="234" eb="236">
      <t>オスイ</t>
    </rPh>
    <rPh sb="236" eb="238">
      <t>ショリ</t>
    </rPh>
    <rPh sb="238" eb="240">
      <t>ジンコウ</t>
    </rPh>
    <rPh sb="240" eb="241">
      <t>ナド</t>
    </rPh>
    <rPh sb="242" eb="244">
      <t>ショウライ</t>
    </rPh>
    <rPh sb="244" eb="246">
      <t>ブンセキ</t>
    </rPh>
    <rPh sb="247" eb="248">
      <t>オコナ</t>
    </rPh>
    <rPh sb="249" eb="251">
      <t>テキセイ</t>
    </rPh>
    <rPh sb="252" eb="254">
      <t>シセツ</t>
    </rPh>
    <rPh sb="254" eb="256">
      <t>キボ</t>
    </rPh>
    <rPh sb="257" eb="259">
      <t>ケントウ</t>
    </rPh>
    <rPh sb="274" eb="277">
      <t>スイセンカ</t>
    </rPh>
    <rPh sb="277" eb="278">
      <t>リツ</t>
    </rPh>
    <rPh sb="292" eb="294">
      <t>テイカ</t>
    </rPh>
    <rPh sb="299" eb="301">
      <t>スイシツ</t>
    </rPh>
    <rPh sb="301" eb="303">
      <t>ホゼン</t>
    </rPh>
    <rPh sb="304" eb="306">
      <t>リョウキン</t>
    </rPh>
    <rPh sb="306" eb="308">
      <t>シュウニュウ</t>
    </rPh>
    <rPh sb="308" eb="309">
      <t>ゾウ</t>
    </rPh>
    <rPh sb="310" eb="311">
      <t>ハカ</t>
    </rPh>
    <rPh sb="314" eb="316">
      <t>セツゾク</t>
    </rPh>
    <rPh sb="316" eb="317">
      <t>リツ</t>
    </rPh>
    <rPh sb="318" eb="320">
      <t>コウジョウ</t>
    </rPh>
    <rPh sb="321" eb="322">
      <t>ツト</t>
    </rPh>
    <rPh sb="326" eb="328">
      <t>ヒツヨウ</t>
    </rPh>
    <phoneticPr fontId="4"/>
  </si>
  <si>
    <t>　平成10年度から管路の整備を実施しているため、法定耐用年数を超えている管路はない。毎年度、点検のために行っているカメラ調査を今後も計画的に実施していく。浄化センターやポンプ場の整備等について計画的に更新しているため健全度が保たれているが、更新・修繕費用が嵩んでいる状況にある。</t>
    <rPh sb="1" eb="3">
      <t>ヘイセイ</t>
    </rPh>
    <rPh sb="5" eb="6">
      <t>ネン</t>
    </rPh>
    <rPh sb="6" eb="7">
      <t>ド</t>
    </rPh>
    <rPh sb="9" eb="11">
      <t>カンロ</t>
    </rPh>
    <rPh sb="12" eb="14">
      <t>セイビ</t>
    </rPh>
    <rPh sb="15" eb="17">
      <t>ジッシ</t>
    </rPh>
    <rPh sb="24" eb="26">
      <t>ホウテイ</t>
    </rPh>
    <rPh sb="26" eb="28">
      <t>タイヨウ</t>
    </rPh>
    <rPh sb="28" eb="30">
      <t>ネンスウ</t>
    </rPh>
    <rPh sb="31" eb="32">
      <t>コ</t>
    </rPh>
    <rPh sb="36" eb="38">
      <t>カンロ</t>
    </rPh>
    <rPh sb="42" eb="45">
      <t>マイネンド</t>
    </rPh>
    <rPh sb="46" eb="48">
      <t>テンケン</t>
    </rPh>
    <rPh sb="52" eb="53">
      <t>オコナ</t>
    </rPh>
    <rPh sb="60" eb="62">
      <t>チョウサ</t>
    </rPh>
    <rPh sb="63" eb="65">
      <t>コンゴ</t>
    </rPh>
    <rPh sb="66" eb="69">
      <t>ケイカクテキ</t>
    </rPh>
    <rPh sb="70" eb="72">
      <t>ジッシ</t>
    </rPh>
    <rPh sb="77" eb="79">
      <t>ジョウカ</t>
    </rPh>
    <rPh sb="87" eb="88">
      <t>ジョウ</t>
    </rPh>
    <rPh sb="89" eb="91">
      <t>セイビ</t>
    </rPh>
    <rPh sb="91" eb="92">
      <t>ナド</t>
    </rPh>
    <rPh sb="96" eb="99">
      <t>ケイカクテキ</t>
    </rPh>
    <rPh sb="100" eb="102">
      <t>コウシン</t>
    </rPh>
    <rPh sb="108" eb="110">
      <t>ケンゼン</t>
    </rPh>
    <rPh sb="110" eb="111">
      <t>ド</t>
    </rPh>
    <rPh sb="112" eb="113">
      <t>タモ</t>
    </rPh>
    <rPh sb="120" eb="122">
      <t>コウシン</t>
    </rPh>
    <rPh sb="123" eb="125">
      <t>シュウゼン</t>
    </rPh>
    <rPh sb="125" eb="127">
      <t>ヒヨウ</t>
    </rPh>
    <rPh sb="128" eb="129">
      <t>カサ</t>
    </rPh>
    <rPh sb="133" eb="135">
      <t>ジョウキョウ</t>
    </rPh>
    <phoneticPr fontId="4"/>
  </si>
  <si>
    <t>　人口減少傾向の中、将来的に処理人口が飛躍的に増加することは期待できず、近年の節水傾向から使用料の大幅な増加は見込めない状況にある。料金収入の確保のため水洗化率の向上を図ることが必要であり、下水道事業の広報や接続依頼を行っていくほか、農業集落排水エリアとの統合も検討していく。経費負担の平準化のため、施設の適正な維持管理と計画的な更新を行っていくことが必要である。</t>
    <rPh sb="1" eb="3">
      <t>ジンコウ</t>
    </rPh>
    <rPh sb="3" eb="5">
      <t>ゲンショウ</t>
    </rPh>
    <rPh sb="5" eb="7">
      <t>ケイコウ</t>
    </rPh>
    <rPh sb="8" eb="9">
      <t>ナカ</t>
    </rPh>
    <rPh sb="10" eb="13">
      <t>ショウライテキ</t>
    </rPh>
    <rPh sb="14" eb="16">
      <t>ショリ</t>
    </rPh>
    <rPh sb="16" eb="18">
      <t>ジンコウ</t>
    </rPh>
    <rPh sb="19" eb="22">
      <t>ヒヤクテキ</t>
    </rPh>
    <rPh sb="23" eb="25">
      <t>ゾウカ</t>
    </rPh>
    <rPh sb="30" eb="32">
      <t>キタイ</t>
    </rPh>
    <rPh sb="36" eb="38">
      <t>キンネン</t>
    </rPh>
    <rPh sb="39" eb="41">
      <t>セッスイ</t>
    </rPh>
    <rPh sb="41" eb="43">
      <t>ケイコウ</t>
    </rPh>
    <rPh sb="45" eb="48">
      <t>シヨウリョウ</t>
    </rPh>
    <rPh sb="49" eb="51">
      <t>オオハバ</t>
    </rPh>
    <rPh sb="52" eb="54">
      <t>ゾウカ</t>
    </rPh>
    <rPh sb="55" eb="57">
      <t>ミコ</t>
    </rPh>
    <rPh sb="60" eb="62">
      <t>ジョウキョウ</t>
    </rPh>
    <rPh sb="66" eb="68">
      <t>リョウキン</t>
    </rPh>
    <rPh sb="68" eb="70">
      <t>シュウニュウ</t>
    </rPh>
    <rPh sb="71" eb="73">
      <t>カクホ</t>
    </rPh>
    <rPh sb="76" eb="79">
      <t>スイセンカ</t>
    </rPh>
    <rPh sb="79" eb="80">
      <t>リツ</t>
    </rPh>
    <rPh sb="81" eb="83">
      <t>コウジョウ</t>
    </rPh>
    <rPh sb="84" eb="85">
      <t>ハカ</t>
    </rPh>
    <rPh sb="89" eb="91">
      <t>ヒツヨウ</t>
    </rPh>
    <rPh sb="95" eb="98">
      <t>ゲスイドウ</t>
    </rPh>
    <rPh sb="98" eb="100">
      <t>ジギョウ</t>
    </rPh>
    <rPh sb="101" eb="103">
      <t>コウホウ</t>
    </rPh>
    <rPh sb="104" eb="106">
      <t>セツゾク</t>
    </rPh>
    <rPh sb="106" eb="108">
      <t>イライ</t>
    </rPh>
    <rPh sb="109" eb="110">
      <t>オコナ</t>
    </rPh>
    <rPh sb="117" eb="119">
      <t>ノウギョウ</t>
    </rPh>
    <rPh sb="119" eb="121">
      <t>シュウラク</t>
    </rPh>
    <rPh sb="121" eb="123">
      <t>ハイスイ</t>
    </rPh>
    <rPh sb="128" eb="130">
      <t>トウゴウ</t>
    </rPh>
    <rPh sb="131" eb="133">
      <t>ケントウ</t>
    </rPh>
    <rPh sb="138" eb="140">
      <t>ケイヒ</t>
    </rPh>
    <rPh sb="140" eb="142">
      <t>フタン</t>
    </rPh>
    <rPh sb="143" eb="146">
      <t>ヘイジュンカ</t>
    </rPh>
    <rPh sb="150" eb="152">
      <t>シセツ</t>
    </rPh>
    <rPh sb="153" eb="155">
      <t>テキセイ</t>
    </rPh>
    <rPh sb="156" eb="158">
      <t>イジ</t>
    </rPh>
    <rPh sb="158" eb="160">
      <t>カンリ</t>
    </rPh>
    <rPh sb="161" eb="164">
      <t>ケイカクテキ</t>
    </rPh>
    <rPh sb="165" eb="167">
      <t>コウシン</t>
    </rPh>
    <rPh sb="168" eb="169">
      <t>オコナ</t>
    </rPh>
    <rPh sb="176" eb="1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</si>
</sst>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37E-4BD0-9EBE-979E246199B2}"/>
            </c:ext>
          </c:extLst>
        </c:ser>
        <c:dLbls>
          <c:showLegendKey val="0"/>
          <c:showVal val="0"/>
          <c:showCatName val="0"/>
          <c:showSerName val="0"/>
          <c:showPercent val="0"/>
          <c:showBubbleSize val="0"/>
        </c:dLbls>
        <c:gapWidth val="150"/>
        <c:axId val="142528768"/>
        <c:axId val="14252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0.09</c:v>
                </c:pt>
                <c:pt idx="4">
                  <c:v>0.13</c:v>
                </c:pt>
              </c:numCache>
            </c:numRef>
          </c:val>
          <c:smooth val="0"/>
          <c:extLst xmlns:c16r2="http://schemas.microsoft.com/office/drawing/2015/06/chart">
            <c:ext xmlns:c16="http://schemas.microsoft.com/office/drawing/2014/chart" uri="{C3380CC4-5D6E-409C-BE32-E72D297353CC}">
              <c16:uniqueId val="{00000001-837E-4BD0-9EBE-979E246199B2}"/>
            </c:ext>
          </c:extLst>
        </c:ser>
        <c:dLbls>
          <c:showLegendKey val="0"/>
          <c:showVal val="0"/>
          <c:showCatName val="0"/>
          <c:showSerName val="0"/>
          <c:showPercent val="0"/>
          <c:showBubbleSize val="0"/>
        </c:dLbls>
        <c:marker val="1"/>
        <c:smooth val="0"/>
        <c:axId val="142528768"/>
        <c:axId val="142529152"/>
      </c:lineChart>
      <c:dateAx>
        <c:axId val="142528768"/>
        <c:scaling>
          <c:orientation val="minMax"/>
        </c:scaling>
        <c:delete val="1"/>
        <c:axPos val="b"/>
        <c:numFmt formatCode="ge" sourceLinked="1"/>
        <c:majorTickMark val="none"/>
        <c:minorTickMark val="none"/>
        <c:tickLblPos val="none"/>
        <c:crossAx val="142529152"/>
        <c:crosses val="autoZero"/>
        <c:auto val="1"/>
        <c:lblOffset val="100"/>
        <c:baseTimeUnit val="years"/>
      </c:dateAx>
      <c:valAx>
        <c:axId val="14252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2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47.49</c:v>
                </c:pt>
                <c:pt idx="1">
                  <c:v>49.88</c:v>
                </c:pt>
                <c:pt idx="2">
                  <c:v>50.29</c:v>
                </c:pt>
                <c:pt idx="3">
                  <c:v>51.85</c:v>
                </c:pt>
                <c:pt idx="4">
                  <c:v>51.03</c:v>
                </c:pt>
              </c:numCache>
            </c:numRef>
          </c:val>
          <c:extLst xmlns:c16r2="http://schemas.microsoft.com/office/drawing/2015/06/chart">
            <c:ext xmlns:c16="http://schemas.microsoft.com/office/drawing/2014/chart" uri="{C3380CC4-5D6E-409C-BE32-E72D297353CC}">
              <c16:uniqueId val="{00000000-8CBB-4F8A-B221-2A7F07C2966C}"/>
            </c:ext>
          </c:extLst>
        </c:ser>
        <c:dLbls>
          <c:showLegendKey val="0"/>
          <c:showVal val="0"/>
          <c:showCatName val="0"/>
          <c:showSerName val="0"/>
          <c:showPercent val="0"/>
          <c:showBubbleSize val="0"/>
        </c:dLbls>
        <c:gapWidth val="150"/>
        <c:axId val="210244136"/>
        <c:axId val="21024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43.36</c:v>
                </c:pt>
                <c:pt idx="4">
                  <c:v>42.56</c:v>
                </c:pt>
              </c:numCache>
            </c:numRef>
          </c:val>
          <c:smooth val="0"/>
          <c:extLst xmlns:c16r2="http://schemas.microsoft.com/office/drawing/2015/06/chart">
            <c:ext xmlns:c16="http://schemas.microsoft.com/office/drawing/2014/chart" uri="{C3380CC4-5D6E-409C-BE32-E72D297353CC}">
              <c16:uniqueId val="{00000001-8CBB-4F8A-B221-2A7F07C2966C}"/>
            </c:ext>
          </c:extLst>
        </c:ser>
        <c:dLbls>
          <c:showLegendKey val="0"/>
          <c:showVal val="0"/>
          <c:showCatName val="0"/>
          <c:showSerName val="0"/>
          <c:showPercent val="0"/>
          <c:showBubbleSize val="0"/>
        </c:dLbls>
        <c:marker val="1"/>
        <c:smooth val="0"/>
        <c:axId val="210244136"/>
        <c:axId val="210244528"/>
      </c:lineChart>
      <c:dateAx>
        <c:axId val="210244136"/>
        <c:scaling>
          <c:orientation val="minMax"/>
        </c:scaling>
        <c:delete val="1"/>
        <c:axPos val="b"/>
        <c:numFmt formatCode="ge" sourceLinked="1"/>
        <c:majorTickMark val="none"/>
        <c:minorTickMark val="none"/>
        <c:tickLblPos val="none"/>
        <c:crossAx val="210244528"/>
        <c:crosses val="autoZero"/>
        <c:auto val="1"/>
        <c:lblOffset val="100"/>
        <c:baseTimeUnit val="years"/>
      </c:dateAx>
      <c:valAx>
        <c:axId val="21024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24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69.11</c:v>
                </c:pt>
                <c:pt idx="1">
                  <c:v>71.78</c:v>
                </c:pt>
                <c:pt idx="2">
                  <c:v>73.010000000000005</c:v>
                </c:pt>
                <c:pt idx="3">
                  <c:v>74.81</c:v>
                </c:pt>
                <c:pt idx="4">
                  <c:v>73.56</c:v>
                </c:pt>
              </c:numCache>
            </c:numRef>
          </c:val>
          <c:extLst xmlns:c16r2="http://schemas.microsoft.com/office/drawing/2015/06/chart">
            <c:ext xmlns:c16="http://schemas.microsoft.com/office/drawing/2014/chart" uri="{C3380CC4-5D6E-409C-BE32-E72D297353CC}">
              <c16:uniqueId val="{00000000-DB1E-4197-AEA5-E6887C8849E5}"/>
            </c:ext>
          </c:extLst>
        </c:ser>
        <c:dLbls>
          <c:showLegendKey val="0"/>
          <c:showVal val="0"/>
          <c:showCatName val="0"/>
          <c:showSerName val="0"/>
          <c:showPercent val="0"/>
          <c:showBubbleSize val="0"/>
        </c:dLbls>
        <c:gapWidth val="150"/>
        <c:axId val="210245704"/>
        <c:axId val="21024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83.06</c:v>
                </c:pt>
                <c:pt idx="4">
                  <c:v>83.32</c:v>
                </c:pt>
              </c:numCache>
            </c:numRef>
          </c:val>
          <c:smooth val="0"/>
          <c:extLst xmlns:c16r2="http://schemas.microsoft.com/office/drawing/2015/06/chart">
            <c:ext xmlns:c16="http://schemas.microsoft.com/office/drawing/2014/chart" uri="{C3380CC4-5D6E-409C-BE32-E72D297353CC}">
              <c16:uniqueId val="{00000001-DB1E-4197-AEA5-E6887C8849E5}"/>
            </c:ext>
          </c:extLst>
        </c:ser>
        <c:dLbls>
          <c:showLegendKey val="0"/>
          <c:showVal val="0"/>
          <c:showCatName val="0"/>
          <c:showSerName val="0"/>
          <c:showPercent val="0"/>
          <c:showBubbleSize val="0"/>
        </c:dLbls>
        <c:marker val="1"/>
        <c:smooth val="0"/>
        <c:axId val="210245704"/>
        <c:axId val="210246096"/>
      </c:lineChart>
      <c:dateAx>
        <c:axId val="210245704"/>
        <c:scaling>
          <c:orientation val="minMax"/>
        </c:scaling>
        <c:delete val="1"/>
        <c:axPos val="b"/>
        <c:numFmt formatCode="ge" sourceLinked="1"/>
        <c:majorTickMark val="none"/>
        <c:minorTickMark val="none"/>
        <c:tickLblPos val="none"/>
        <c:crossAx val="210246096"/>
        <c:crosses val="autoZero"/>
        <c:auto val="1"/>
        <c:lblOffset val="100"/>
        <c:baseTimeUnit val="years"/>
      </c:dateAx>
      <c:valAx>
        <c:axId val="21024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24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99.97</c:v>
                </c:pt>
                <c:pt idx="1">
                  <c:v>100.7</c:v>
                </c:pt>
                <c:pt idx="2">
                  <c:v>99.94</c:v>
                </c:pt>
                <c:pt idx="3">
                  <c:v>104.88</c:v>
                </c:pt>
                <c:pt idx="4">
                  <c:v>101.92</c:v>
                </c:pt>
              </c:numCache>
            </c:numRef>
          </c:val>
          <c:extLst xmlns:c16r2="http://schemas.microsoft.com/office/drawing/2015/06/chart">
            <c:ext xmlns:c16="http://schemas.microsoft.com/office/drawing/2014/chart" uri="{C3380CC4-5D6E-409C-BE32-E72D297353CC}">
              <c16:uniqueId val="{00000000-F821-4790-B8B9-B6B6EAD23370}"/>
            </c:ext>
          </c:extLst>
        </c:ser>
        <c:dLbls>
          <c:showLegendKey val="0"/>
          <c:showVal val="0"/>
          <c:showCatName val="0"/>
          <c:showSerName val="0"/>
          <c:showPercent val="0"/>
          <c:showBubbleSize val="0"/>
        </c:dLbls>
        <c:gapWidth val="150"/>
        <c:axId val="209179296"/>
        <c:axId val="20917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21-4790-B8B9-B6B6EAD23370}"/>
            </c:ext>
          </c:extLst>
        </c:ser>
        <c:dLbls>
          <c:showLegendKey val="0"/>
          <c:showVal val="0"/>
          <c:showCatName val="0"/>
          <c:showSerName val="0"/>
          <c:showPercent val="0"/>
          <c:showBubbleSize val="0"/>
        </c:dLbls>
        <c:marker val="1"/>
        <c:smooth val="0"/>
        <c:axId val="209179296"/>
        <c:axId val="209179680"/>
      </c:lineChart>
      <c:dateAx>
        <c:axId val="209179296"/>
        <c:scaling>
          <c:orientation val="minMax"/>
        </c:scaling>
        <c:delete val="1"/>
        <c:axPos val="b"/>
        <c:numFmt formatCode="ge" sourceLinked="1"/>
        <c:majorTickMark val="none"/>
        <c:minorTickMark val="none"/>
        <c:tickLblPos val="none"/>
        <c:crossAx val="209179680"/>
        <c:crosses val="autoZero"/>
        <c:auto val="1"/>
        <c:lblOffset val="100"/>
        <c:baseTimeUnit val="years"/>
      </c:dateAx>
      <c:valAx>
        <c:axId val="20917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17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A5-4BA7-85B3-431746DD89A0}"/>
            </c:ext>
          </c:extLst>
        </c:ser>
        <c:dLbls>
          <c:showLegendKey val="0"/>
          <c:showVal val="0"/>
          <c:showCatName val="0"/>
          <c:showSerName val="0"/>
          <c:showPercent val="0"/>
          <c:showBubbleSize val="0"/>
        </c:dLbls>
        <c:gapWidth val="150"/>
        <c:axId val="210103480"/>
        <c:axId val="21010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A5-4BA7-85B3-431746DD89A0}"/>
            </c:ext>
          </c:extLst>
        </c:ser>
        <c:dLbls>
          <c:showLegendKey val="0"/>
          <c:showVal val="0"/>
          <c:showCatName val="0"/>
          <c:showSerName val="0"/>
          <c:showPercent val="0"/>
          <c:showBubbleSize val="0"/>
        </c:dLbls>
        <c:marker val="1"/>
        <c:smooth val="0"/>
        <c:axId val="210103480"/>
        <c:axId val="210103864"/>
      </c:lineChart>
      <c:dateAx>
        <c:axId val="210103480"/>
        <c:scaling>
          <c:orientation val="minMax"/>
        </c:scaling>
        <c:delete val="1"/>
        <c:axPos val="b"/>
        <c:numFmt formatCode="ge" sourceLinked="1"/>
        <c:majorTickMark val="none"/>
        <c:minorTickMark val="none"/>
        <c:tickLblPos val="none"/>
        <c:crossAx val="210103864"/>
        <c:crosses val="autoZero"/>
        <c:auto val="1"/>
        <c:lblOffset val="100"/>
        <c:baseTimeUnit val="years"/>
      </c:dateAx>
      <c:valAx>
        <c:axId val="21010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0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95C-456D-AED7-4B00B4F44192}"/>
            </c:ext>
          </c:extLst>
        </c:ser>
        <c:dLbls>
          <c:showLegendKey val="0"/>
          <c:showVal val="0"/>
          <c:showCatName val="0"/>
          <c:showSerName val="0"/>
          <c:showPercent val="0"/>
          <c:showBubbleSize val="0"/>
        </c:dLbls>
        <c:gapWidth val="150"/>
        <c:axId val="210122536"/>
        <c:axId val="20723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95C-456D-AED7-4B00B4F44192}"/>
            </c:ext>
          </c:extLst>
        </c:ser>
        <c:dLbls>
          <c:showLegendKey val="0"/>
          <c:showVal val="0"/>
          <c:showCatName val="0"/>
          <c:showSerName val="0"/>
          <c:showPercent val="0"/>
          <c:showBubbleSize val="0"/>
        </c:dLbls>
        <c:marker val="1"/>
        <c:smooth val="0"/>
        <c:axId val="210122536"/>
        <c:axId val="207233248"/>
      </c:lineChart>
      <c:dateAx>
        <c:axId val="210122536"/>
        <c:scaling>
          <c:orientation val="minMax"/>
        </c:scaling>
        <c:delete val="1"/>
        <c:axPos val="b"/>
        <c:numFmt formatCode="ge" sourceLinked="1"/>
        <c:majorTickMark val="none"/>
        <c:minorTickMark val="none"/>
        <c:tickLblPos val="none"/>
        <c:crossAx val="207233248"/>
        <c:crosses val="autoZero"/>
        <c:auto val="1"/>
        <c:lblOffset val="100"/>
        <c:baseTimeUnit val="years"/>
      </c:dateAx>
      <c:valAx>
        <c:axId val="20723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2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E08-437D-BDCC-53ED478F6D46}"/>
            </c:ext>
          </c:extLst>
        </c:ser>
        <c:dLbls>
          <c:showLegendKey val="0"/>
          <c:showVal val="0"/>
          <c:showCatName val="0"/>
          <c:showSerName val="0"/>
          <c:showPercent val="0"/>
          <c:showBubbleSize val="0"/>
        </c:dLbls>
        <c:gapWidth val="150"/>
        <c:axId val="210129784"/>
        <c:axId val="2101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08-437D-BDCC-53ED478F6D46}"/>
            </c:ext>
          </c:extLst>
        </c:ser>
        <c:dLbls>
          <c:showLegendKey val="0"/>
          <c:showVal val="0"/>
          <c:showCatName val="0"/>
          <c:showSerName val="0"/>
          <c:showPercent val="0"/>
          <c:showBubbleSize val="0"/>
        </c:dLbls>
        <c:marker val="1"/>
        <c:smooth val="0"/>
        <c:axId val="210129784"/>
        <c:axId val="210130176"/>
      </c:lineChart>
      <c:dateAx>
        <c:axId val="210129784"/>
        <c:scaling>
          <c:orientation val="minMax"/>
        </c:scaling>
        <c:delete val="1"/>
        <c:axPos val="b"/>
        <c:numFmt formatCode="ge" sourceLinked="1"/>
        <c:majorTickMark val="none"/>
        <c:minorTickMark val="none"/>
        <c:tickLblPos val="none"/>
        <c:crossAx val="210130176"/>
        <c:crosses val="autoZero"/>
        <c:auto val="1"/>
        <c:lblOffset val="100"/>
        <c:baseTimeUnit val="years"/>
      </c:dateAx>
      <c:valAx>
        <c:axId val="2101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2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FF-4C5C-98AD-64CD9D7E1D59}"/>
            </c:ext>
          </c:extLst>
        </c:ser>
        <c:dLbls>
          <c:showLegendKey val="0"/>
          <c:showVal val="0"/>
          <c:showCatName val="0"/>
          <c:showSerName val="0"/>
          <c:showPercent val="0"/>
          <c:showBubbleSize val="0"/>
        </c:dLbls>
        <c:gapWidth val="150"/>
        <c:axId val="210129000"/>
        <c:axId val="21012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FF-4C5C-98AD-64CD9D7E1D59}"/>
            </c:ext>
          </c:extLst>
        </c:ser>
        <c:dLbls>
          <c:showLegendKey val="0"/>
          <c:showVal val="0"/>
          <c:showCatName val="0"/>
          <c:showSerName val="0"/>
          <c:showPercent val="0"/>
          <c:showBubbleSize val="0"/>
        </c:dLbls>
        <c:marker val="1"/>
        <c:smooth val="0"/>
        <c:axId val="210129000"/>
        <c:axId val="210128608"/>
      </c:lineChart>
      <c:dateAx>
        <c:axId val="210129000"/>
        <c:scaling>
          <c:orientation val="minMax"/>
        </c:scaling>
        <c:delete val="1"/>
        <c:axPos val="b"/>
        <c:numFmt formatCode="ge" sourceLinked="1"/>
        <c:majorTickMark val="none"/>
        <c:minorTickMark val="none"/>
        <c:tickLblPos val="none"/>
        <c:crossAx val="210128608"/>
        <c:crosses val="autoZero"/>
        <c:auto val="1"/>
        <c:lblOffset val="100"/>
        <c:baseTimeUnit val="years"/>
      </c:dateAx>
      <c:valAx>
        <c:axId val="21012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2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3120.87</c:v>
                </c:pt>
                <c:pt idx="1">
                  <c:v>3186.19</c:v>
                </c:pt>
                <c:pt idx="2">
                  <c:v>2228.8200000000002</c:v>
                </c:pt>
                <c:pt idx="3" formatCode="#,##0.00;&quot;△&quot;#,##0.00">
                  <c:v>0</c:v>
                </c:pt>
                <c:pt idx="4">
                  <c:v>1921.73</c:v>
                </c:pt>
              </c:numCache>
            </c:numRef>
          </c:val>
          <c:extLst xmlns:c16r2="http://schemas.microsoft.com/office/drawing/2015/06/chart">
            <c:ext xmlns:c16="http://schemas.microsoft.com/office/drawing/2014/chart" uri="{C3380CC4-5D6E-409C-BE32-E72D297353CC}">
              <c16:uniqueId val="{00000000-54D0-4685-AD2A-AB3C4803DEA8}"/>
            </c:ext>
          </c:extLst>
        </c:ser>
        <c:dLbls>
          <c:showLegendKey val="0"/>
          <c:showVal val="0"/>
          <c:showCatName val="0"/>
          <c:showSerName val="0"/>
          <c:showPercent val="0"/>
          <c:showBubbleSize val="0"/>
        </c:dLbls>
        <c:gapWidth val="150"/>
        <c:axId val="210129392"/>
        <c:axId val="21017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54D0-4685-AD2A-AB3C4803DEA8}"/>
            </c:ext>
          </c:extLst>
        </c:ser>
        <c:dLbls>
          <c:showLegendKey val="0"/>
          <c:showVal val="0"/>
          <c:showCatName val="0"/>
          <c:showSerName val="0"/>
          <c:showPercent val="0"/>
          <c:showBubbleSize val="0"/>
        </c:dLbls>
        <c:marker val="1"/>
        <c:smooth val="0"/>
        <c:axId val="210129392"/>
        <c:axId val="210170216"/>
      </c:lineChart>
      <c:dateAx>
        <c:axId val="210129392"/>
        <c:scaling>
          <c:orientation val="minMax"/>
        </c:scaling>
        <c:delete val="1"/>
        <c:axPos val="b"/>
        <c:numFmt formatCode="ge" sourceLinked="1"/>
        <c:majorTickMark val="none"/>
        <c:minorTickMark val="none"/>
        <c:tickLblPos val="none"/>
        <c:crossAx val="210170216"/>
        <c:crosses val="autoZero"/>
        <c:auto val="1"/>
        <c:lblOffset val="100"/>
        <c:baseTimeUnit val="years"/>
      </c:dateAx>
      <c:valAx>
        <c:axId val="21017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2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25.27</c:v>
                </c:pt>
                <c:pt idx="1">
                  <c:v>25.05</c:v>
                </c:pt>
                <c:pt idx="2">
                  <c:v>27.16</c:v>
                </c:pt>
                <c:pt idx="3">
                  <c:v>41.44</c:v>
                </c:pt>
                <c:pt idx="4">
                  <c:v>50.2</c:v>
                </c:pt>
              </c:numCache>
            </c:numRef>
          </c:val>
          <c:extLst xmlns:c16r2="http://schemas.microsoft.com/office/drawing/2015/06/chart">
            <c:ext xmlns:c16="http://schemas.microsoft.com/office/drawing/2014/chart" uri="{C3380CC4-5D6E-409C-BE32-E72D297353CC}">
              <c16:uniqueId val="{00000000-39C7-4904-A434-1D2E769936B3}"/>
            </c:ext>
          </c:extLst>
        </c:ser>
        <c:dLbls>
          <c:showLegendKey val="0"/>
          <c:showVal val="0"/>
          <c:showCatName val="0"/>
          <c:showSerName val="0"/>
          <c:showPercent val="0"/>
          <c:showBubbleSize val="0"/>
        </c:dLbls>
        <c:gapWidth val="150"/>
        <c:axId val="210171392"/>
        <c:axId val="21017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39C7-4904-A434-1D2E769936B3}"/>
            </c:ext>
          </c:extLst>
        </c:ser>
        <c:dLbls>
          <c:showLegendKey val="0"/>
          <c:showVal val="0"/>
          <c:showCatName val="0"/>
          <c:showSerName val="0"/>
          <c:showPercent val="0"/>
          <c:showBubbleSize val="0"/>
        </c:dLbls>
        <c:marker val="1"/>
        <c:smooth val="0"/>
        <c:axId val="210171392"/>
        <c:axId val="210171784"/>
      </c:lineChart>
      <c:dateAx>
        <c:axId val="210171392"/>
        <c:scaling>
          <c:orientation val="minMax"/>
        </c:scaling>
        <c:delete val="1"/>
        <c:axPos val="b"/>
        <c:numFmt formatCode="ge" sourceLinked="1"/>
        <c:majorTickMark val="none"/>
        <c:minorTickMark val="none"/>
        <c:tickLblPos val="none"/>
        <c:crossAx val="210171784"/>
        <c:crosses val="autoZero"/>
        <c:auto val="1"/>
        <c:lblOffset val="100"/>
        <c:baseTimeUnit val="years"/>
      </c:dateAx>
      <c:valAx>
        <c:axId val="21017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708.5</c:v>
                </c:pt>
                <c:pt idx="1">
                  <c:v>703.96</c:v>
                </c:pt>
                <c:pt idx="2">
                  <c:v>648.6</c:v>
                </c:pt>
                <c:pt idx="3">
                  <c:v>424.15</c:v>
                </c:pt>
                <c:pt idx="4">
                  <c:v>358.04</c:v>
                </c:pt>
              </c:numCache>
            </c:numRef>
          </c:val>
          <c:extLst xmlns:c16r2="http://schemas.microsoft.com/office/drawing/2015/06/chart">
            <c:ext xmlns:c16="http://schemas.microsoft.com/office/drawing/2014/chart" uri="{C3380CC4-5D6E-409C-BE32-E72D297353CC}">
              <c16:uniqueId val="{00000000-D539-4150-BA12-EC57B9BE663D}"/>
            </c:ext>
          </c:extLst>
        </c:ser>
        <c:dLbls>
          <c:showLegendKey val="0"/>
          <c:showVal val="0"/>
          <c:showCatName val="0"/>
          <c:showSerName val="0"/>
          <c:showPercent val="0"/>
          <c:showBubbleSize val="0"/>
        </c:dLbls>
        <c:gapWidth val="150"/>
        <c:axId val="210172960"/>
        <c:axId val="210173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221.81</c:v>
                </c:pt>
                <c:pt idx="4">
                  <c:v>230.02</c:v>
                </c:pt>
              </c:numCache>
            </c:numRef>
          </c:val>
          <c:smooth val="0"/>
          <c:extLst xmlns:c16r2="http://schemas.microsoft.com/office/drawing/2015/06/chart">
            <c:ext xmlns:c16="http://schemas.microsoft.com/office/drawing/2014/chart" uri="{C3380CC4-5D6E-409C-BE32-E72D297353CC}">
              <c16:uniqueId val="{00000001-D539-4150-BA12-EC57B9BE663D}"/>
            </c:ext>
          </c:extLst>
        </c:ser>
        <c:dLbls>
          <c:showLegendKey val="0"/>
          <c:showVal val="0"/>
          <c:showCatName val="0"/>
          <c:showSerName val="0"/>
          <c:showPercent val="0"/>
          <c:showBubbleSize val="0"/>
        </c:dLbls>
        <c:marker val="1"/>
        <c:smooth val="0"/>
        <c:axId val="210172960"/>
        <c:axId val="210173352"/>
      </c:lineChart>
      <c:dateAx>
        <c:axId val="210172960"/>
        <c:scaling>
          <c:orientation val="minMax"/>
        </c:scaling>
        <c:delete val="1"/>
        <c:axPos val="b"/>
        <c:numFmt formatCode="ge" sourceLinked="1"/>
        <c:majorTickMark val="none"/>
        <c:minorTickMark val="none"/>
        <c:tickLblPos val="none"/>
        <c:crossAx val="210173352"/>
        <c:crosses val="autoZero"/>
        <c:auto val="1"/>
        <c:lblOffset val="100"/>
        <c:baseTimeUnit val="years"/>
      </c:dateAx>
      <c:valAx>
        <c:axId val="210173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17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塙町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8781</v>
      </c>
      <c r="AM8" s="50"/>
      <c r="AN8" s="50"/>
      <c r="AO8" s="50"/>
      <c r="AP8" s="50"/>
      <c r="AQ8" s="50"/>
      <c r="AR8" s="50"/>
      <c r="AS8" s="50"/>
      <c r="AT8" s="45">
        <f>データ!T6</f>
        <v>211.41</v>
      </c>
      <c r="AU8" s="45"/>
      <c r="AV8" s="45"/>
      <c r="AW8" s="45"/>
      <c r="AX8" s="45"/>
      <c r="AY8" s="45"/>
      <c r="AZ8" s="45"/>
      <c r="BA8" s="45"/>
      <c r="BB8" s="45">
        <f>データ!U6</f>
        <v>41.54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33.56</v>
      </c>
      <c r="Q10" s="45"/>
      <c r="R10" s="45"/>
      <c r="S10" s="45"/>
      <c r="T10" s="45"/>
      <c r="U10" s="45"/>
      <c r="V10" s="45"/>
      <c r="W10" s="45">
        <f>データ!Q6</f>
        <v>94.39</v>
      </c>
      <c r="X10" s="45"/>
      <c r="Y10" s="45"/>
      <c r="Z10" s="45"/>
      <c r="AA10" s="45"/>
      <c r="AB10" s="45"/>
      <c r="AC10" s="45"/>
      <c r="AD10" s="50">
        <f>データ!R6</f>
        <v>3236</v>
      </c>
      <c r="AE10" s="50"/>
      <c r="AF10" s="50"/>
      <c r="AG10" s="50"/>
      <c r="AH10" s="50"/>
      <c r="AI10" s="50"/>
      <c r="AJ10" s="50"/>
      <c r="AK10" s="2"/>
      <c r="AL10" s="50">
        <f>データ!V6</f>
        <v>2920</v>
      </c>
      <c r="AM10" s="50"/>
      <c r="AN10" s="50"/>
      <c r="AO10" s="50"/>
      <c r="AP10" s="50"/>
      <c r="AQ10" s="50"/>
      <c r="AR10" s="50"/>
      <c r="AS10" s="50"/>
      <c r="AT10" s="45">
        <f>データ!W6</f>
        <v>1.21</v>
      </c>
      <c r="AU10" s="45"/>
      <c r="AV10" s="45"/>
      <c r="AW10" s="45"/>
      <c r="AX10" s="45"/>
      <c r="AY10" s="45"/>
      <c r="AZ10" s="45"/>
      <c r="BA10" s="45"/>
      <c r="BB10" s="45">
        <f>データ!X6</f>
        <v>2413.2199999999998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43</v>
      </c>
      <c r="N86" s="26" t="s">
        <v>43</v>
      </c>
      <c r="O86" s="26" t="str">
        <f>データ!EO6</f>
        <v>【0.12】</v>
      </c>
    </row>
  </sheetData>
  <sheetProtection algorithmName="SHA-512" hashValue="f4WZiYx8rnYnzG7GKTp3KE5yIZnQJ9ybgPFyU66yo5g1fKFyRglHQRj1OApNJq1ZoXRrWDYch/PGZU7k7iCfsw==" saltValue="2gy7iBNUgfNhl211Nf0lI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74837</v>
      </c>
      <c r="D6" s="33">
        <f t="shared" si="3"/>
        <v>47</v>
      </c>
      <c r="E6" s="33">
        <f t="shared" si="3"/>
        <v>17</v>
      </c>
      <c r="F6" s="33">
        <f t="shared" si="3"/>
        <v>4</v>
      </c>
      <c r="G6" s="33">
        <f t="shared" si="3"/>
        <v>0</v>
      </c>
      <c r="H6" s="33" t="str">
        <f t="shared" si="3"/>
        <v>福島県　塙町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33.56</v>
      </c>
      <c r="Q6" s="34">
        <f t="shared" si="3"/>
        <v>94.39</v>
      </c>
      <c r="R6" s="34">
        <f t="shared" si="3"/>
        <v>3236</v>
      </c>
      <c r="S6" s="34">
        <f t="shared" si="3"/>
        <v>8781</v>
      </c>
      <c r="T6" s="34">
        <f t="shared" si="3"/>
        <v>211.41</v>
      </c>
      <c r="U6" s="34">
        <f t="shared" si="3"/>
        <v>41.54</v>
      </c>
      <c r="V6" s="34">
        <f t="shared" si="3"/>
        <v>2920</v>
      </c>
      <c r="W6" s="34">
        <f t="shared" si="3"/>
        <v>1.21</v>
      </c>
      <c r="X6" s="34">
        <f t="shared" si="3"/>
        <v>2413.2199999999998</v>
      </c>
      <c r="Y6" s="35">
        <f>IF(Y7="",NA(),Y7)</f>
        <v>99.97</v>
      </c>
      <c r="Z6" s="35">
        <f t="shared" ref="Z6:AH6" si="4">IF(Z7="",NA(),Z7)</f>
        <v>100.7</v>
      </c>
      <c r="AA6" s="35">
        <f t="shared" si="4"/>
        <v>99.94</v>
      </c>
      <c r="AB6" s="35">
        <f t="shared" si="4"/>
        <v>104.88</v>
      </c>
      <c r="AC6" s="35">
        <f t="shared" si="4"/>
        <v>101.92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3120.87</v>
      </c>
      <c r="BG6" s="35">
        <f t="shared" ref="BG6:BO6" si="7">IF(BG7="",NA(),BG7)</f>
        <v>3186.19</v>
      </c>
      <c r="BH6" s="35">
        <f t="shared" si="7"/>
        <v>2228.8200000000002</v>
      </c>
      <c r="BI6" s="34">
        <f t="shared" si="7"/>
        <v>0</v>
      </c>
      <c r="BJ6" s="35">
        <f t="shared" si="7"/>
        <v>1921.73</v>
      </c>
      <c r="BK6" s="35">
        <f t="shared" si="7"/>
        <v>1671.86</v>
      </c>
      <c r="BL6" s="35">
        <f t="shared" si="7"/>
        <v>1673.47</v>
      </c>
      <c r="BM6" s="35">
        <f t="shared" si="7"/>
        <v>1592.72</v>
      </c>
      <c r="BN6" s="35">
        <f t="shared" si="7"/>
        <v>1243.71</v>
      </c>
      <c r="BO6" s="35">
        <f t="shared" si="7"/>
        <v>1194.1500000000001</v>
      </c>
      <c r="BP6" s="34" t="str">
        <f>IF(BP7="","",IF(BP7="-","【-】","【"&amp;SUBSTITUTE(TEXT(BP7,"#,##0.00"),"-","△")&amp;"】"))</f>
        <v>【1,209.40】</v>
      </c>
      <c r="BQ6" s="35">
        <f>IF(BQ7="",NA(),BQ7)</f>
        <v>25.27</v>
      </c>
      <c r="BR6" s="35">
        <f t="shared" ref="BR6:BZ6" si="8">IF(BR7="",NA(),BR7)</f>
        <v>25.05</v>
      </c>
      <c r="BS6" s="35">
        <f t="shared" si="8"/>
        <v>27.16</v>
      </c>
      <c r="BT6" s="35">
        <f t="shared" si="8"/>
        <v>41.44</v>
      </c>
      <c r="BU6" s="35">
        <f t="shared" si="8"/>
        <v>50.2</v>
      </c>
      <c r="BV6" s="35">
        <f t="shared" si="8"/>
        <v>50.54</v>
      </c>
      <c r="BW6" s="35">
        <f t="shared" si="8"/>
        <v>49.22</v>
      </c>
      <c r="BX6" s="35">
        <f t="shared" si="8"/>
        <v>53.7</v>
      </c>
      <c r="BY6" s="35">
        <f t="shared" si="8"/>
        <v>74.3</v>
      </c>
      <c r="BZ6" s="35">
        <f t="shared" si="8"/>
        <v>72.260000000000005</v>
      </c>
      <c r="CA6" s="34" t="str">
        <f>IF(CA7="","",IF(CA7="-","【-】","【"&amp;SUBSTITUTE(TEXT(CA7,"#,##0.00"),"-","△")&amp;"】"))</f>
        <v>【74.48】</v>
      </c>
      <c r="CB6" s="35">
        <f>IF(CB7="",NA(),CB7)</f>
        <v>708.5</v>
      </c>
      <c r="CC6" s="35">
        <f t="shared" ref="CC6:CK6" si="9">IF(CC7="",NA(),CC7)</f>
        <v>703.96</v>
      </c>
      <c r="CD6" s="35">
        <f t="shared" si="9"/>
        <v>648.6</v>
      </c>
      <c r="CE6" s="35">
        <f t="shared" si="9"/>
        <v>424.15</v>
      </c>
      <c r="CF6" s="35">
        <f t="shared" si="9"/>
        <v>358.04</v>
      </c>
      <c r="CG6" s="35">
        <f t="shared" si="9"/>
        <v>320.36</v>
      </c>
      <c r="CH6" s="35">
        <f t="shared" si="9"/>
        <v>332.02</v>
      </c>
      <c r="CI6" s="35">
        <f t="shared" si="9"/>
        <v>300.35000000000002</v>
      </c>
      <c r="CJ6" s="35">
        <f t="shared" si="9"/>
        <v>221.81</v>
      </c>
      <c r="CK6" s="35">
        <f t="shared" si="9"/>
        <v>230.02</v>
      </c>
      <c r="CL6" s="34" t="str">
        <f>IF(CL7="","",IF(CL7="-","【-】","【"&amp;SUBSTITUTE(TEXT(CL7,"#,##0.00"),"-","△")&amp;"】"))</f>
        <v>【219.46】</v>
      </c>
      <c r="CM6" s="35">
        <f>IF(CM7="",NA(),CM7)</f>
        <v>47.49</v>
      </c>
      <c r="CN6" s="35">
        <f t="shared" ref="CN6:CV6" si="10">IF(CN7="",NA(),CN7)</f>
        <v>49.88</v>
      </c>
      <c r="CO6" s="35">
        <f t="shared" si="10"/>
        <v>50.29</v>
      </c>
      <c r="CP6" s="35">
        <f t="shared" si="10"/>
        <v>51.85</v>
      </c>
      <c r="CQ6" s="35">
        <f t="shared" si="10"/>
        <v>51.03</v>
      </c>
      <c r="CR6" s="35">
        <f t="shared" si="10"/>
        <v>34.74</v>
      </c>
      <c r="CS6" s="35">
        <f t="shared" si="10"/>
        <v>36.65</v>
      </c>
      <c r="CT6" s="35">
        <f t="shared" si="10"/>
        <v>37.72</v>
      </c>
      <c r="CU6" s="35">
        <f t="shared" si="10"/>
        <v>43.36</v>
      </c>
      <c r="CV6" s="35">
        <f t="shared" si="10"/>
        <v>42.56</v>
      </c>
      <c r="CW6" s="34" t="str">
        <f>IF(CW7="","",IF(CW7="-","【-】","【"&amp;SUBSTITUTE(TEXT(CW7,"#,##0.00"),"-","△")&amp;"】"))</f>
        <v>【42.82】</v>
      </c>
      <c r="CX6" s="35">
        <f>IF(CX7="",NA(),CX7)</f>
        <v>69.11</v>
      </c>
      <c r="CY6" s="35">
        <f t="shared" ref="CY6:DG6" si="11">IF(CY7="",NA(),CY7)</f>
        <v>71.78</v>
      </c>
      <c r="CZ6" s="35">
        <f t="shared" si="11"/>
        <v>73.010000000000005</v>
      </c>
      <c r="DA6" s="35">
        <f t="shared" si="11"/>
        <v>74.81</v>
      </c>
      <c r="DB6" s="35">
        <f t="shared" si="11"/>
        <v>73.56</v>
      </c>
      <c r="DC6" s="35">
        <f t="shared" si="11"/>
        <v>70.14</v>
      </c>
      <c r="DD6" s="35">
        <f t="shared" si="11"/>
        <v>68.83</v>
      </c>
      <c r="DE6" s="35">
        <f t="shared" si="11"/>
        <v>68.459999999999994</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0.09</v>
      </c>
      <c r="EN6" s="35">
        <f t="shared" si="14"/>
        <v>0.13</v>
      </c>
      <c r="EO6" s="34" t="str">
        <f>IF(EO7="","",IF(EO7="-","【-】","【"&amp;SUBSTITUTE(TEXT(EO7,"#,##0.00"),"-","△")&amp;"】"))</f>
        <v>【0.12】</v>
      </c>
    </row>
    <row r="7" spans="1:145" s="36" customFormat="1" x14ac:dyDescent="0.15">
      <c r="A7" s="28"/>
      <c r="B7" s="37">
        <v>2018</v>
      </c>
      <c r="C7" s="37">
        <v>74837</v>
      </c>
      <c r="D7" s="37">
        <v>47</v>
      </c>
      <c r="E7" s="37">
        <v>17</v>
      </c>
      <c r="F7" s="37">
        <v>4</v>
      </c>
      <c r="G7" s="37">
        <v>0</v>
      </c>
      <c r="H7" s="37" t="s">
        <v>97</v>
      </c>
      <c r="I7" s="37" t="s">
        <v>98</v>
      </c>
      <c r="J7" s="37" t="s">
        <v>99</v>
      </c>
      <c r="K7" s="37" t="s">
        <v>100</v>
      </c>
      <c r="L7" s="37" t="s">
        <v>101</v>
      </c>
      <c r="M7" s="37" t="s">
        <v>102</v>
      </c>
      <c r="N7" s="38" t="s">
        <v>103</v>
      </c>
      <c r="O7" s="38" t="s">
        <v>104</v>
      </c>
      <c r="P7" s="38">
        <v>33.56</v>
      </c>
      <c r="Q7" s="38">
        <v>94.39</v>
      </c>
      <c r="R7" s="38">
        <v>3236</v>
      </c>
      <c r="S7" s="38">
        <v>8781</v>
      </c>
      <c r="T7" s="38">
        <v>211.41</v>
      </c>
      <c r="U7" s="38">
        <v>41.54</v>
      </c>
      <c r="V7" s="38">
        <v>2920</v>
      </c>
      <c r="W7" s="38">
        <v>1.21</v>
      </c>
      <c r="X7" s="38">
        <v>2413.2199999999998</v>
      </c>
      <c r="Y7" s="38">
        <v>99.97</v>
      </c>
      <c r="Z7" s="38">
        <v>100.7</v>
      </c>
      <c r="AA7" s="38">
        <v>99.94</v>
      </c>
      <c r="AB7" s="38">
        <v>104.88</v>
      </c>
      <c r="AC7" s="38">
        <v>101.92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3120.87</v>
      </c>
      <c r="BG7" s="38">
        <v>3186.19</v>
      </c>
      <c r="BH7" s="38">
        <v>2228.8200000000002</v>
      </c>
      <c r="BI7" s="38">
        <v>0</v>
      </c>
      <c r="BJ7" s="38">
        <v>1921.73</v>
      </c>
      <c r="BK7" s="38">
        <v>1671.86</v>
      </c>
      <c r="BL7" s="38">
        <v>1673.47</v>
      </c>
      <c r="BM7" s="38">
        <v>1592.72</v>
      </c>
      <c r="BN7" s="38">
        <v>1243.71</v>
      </c>
      <c r="BO7" s="38">
        <v>1194.1500000000001</v>
      </c>
      <c r="BP7" s="38">
        <v>1209.4000000000001</v>
      </c>
      <c r="BQ7" s="38">
        <v>25.27</v>
      </c>
      <c r="BR7" s="38">
        <v>25.05</v>
      </c>
      <c r="BS7" s="38">
        <v>27.16</v>
      </c>
      <c r="BT7" s="38">
        <v>41.44</v>
      </c>
      <c r="BU7" s="38">
        <v>50.2</v>
      </c>
      <c r="BV7" s="38">
        <v>50.54</v>
      </c>
      <c r="BW7" s="38">
        <v>49.22</v>
      </c>
      <c r="BX7" s="38">
        <v>53.7</v>
      </c>
      <c r="BY7" s="38">
        <v>74.3</v>
      </c>
      <c r="BZ7" s="38">
        <v>72.260000000000005</v>
      </c>
      <c r="CA7" s="38">
        <v>74.48</v>
      </c>
      <c r="CB7" s="38">
        <v>708.5</v>
      </c>
      <c r="CC7" s="38">
        <v>703.96</v>
      </c>
      <c r="CD7" s="38">
        <v>648.6</v>
      </c>
      <c r="CE7" s="38">
        <v>424.15</v>
      </c>
      <c r="CF7" s="38">
        <v>358.04</v>
      </c>
      <c r="CG7" s="38">
        <v>320.36</v>
      </c>
      <c r="CH7" s="38">
        <v>332.02</v>
      </c>
      <c r="CI7" s="38">
        <v>300.35000000000002</v>
      </c>
      <c r="CJ7" s="38">
        <v>221.81</v>
      </c>
      <c r="CK7" s="38">
        <v>230.02</v>
      </c>
      <c r="CL7" s="38">
        <v>219.46</v>
      </c>
      <c r="CM7" s="38">
        <v>47.49</v>
      </c>
      <c r="CN7" s="38">
        <v>49.88</v>
      </c>
      <c r="CO7" s="38">
        <v>50.29</v>
      </c>
      <c r="CP7" s="38">
        <v>51.85</v>
      </c>
      <c r="CQ7" s="38">
        <v>51.03</v>
      </c>
      <c r="CR7" s="38">
        <v>34.74</v>
      </c>
      <c r="CS7" s="38">
        <v>36.65</v>
      </c>
      <c r="CT7" s="38">
        <v>37.72</v>
      </c>
      <c r="CU7" s="38">
        <v>43.36</v>
      </c>
      <c r="CV7" s="38">
        <v>42.56</v>
      </c>
      <c r="CW7" s="38">
        <v>42.82</v>
      </c>
      <c r="CX7" s="38">
        <v>69.11</v>
      </c>
      <c r="CY7" s="38">
        <v>71.78</v>
      </c>
      <c r="CZ7" s="38">
        <v>73.010000000000005</v>
      </c>
      <c r="DA7" s="38">
        <v>74.81</v>
      </c>
      <c r="DB7" s="38">
        <v>73.56</v>
      </c>
      <c r="DC7" s="38">
        <v>70.14</v>
      </c>
      <c r="DD7" s="38">
        <v>68.83</v>
      </c>
      <c r="DE7" s="38">
        <v>68.459999999999994</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2020-01-29T08:41:40Z</cp:lastPrinted>
  <dcterms:created xsi:type="dcterms:W3CDTF">2019-12-05T05:10:51Z</dcterms:created>
  <dcterms:modified xsi:type="dcterms:W3CDTF">2020-01-29T08:41:43Z</dcterms:modified>
  <cp:category/>
</cp:coreProperties>
</file>