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0.5.9\share\【新】07_toshiseibi\07都市整備課（一般文書）\02H31\07業務係\02_経理部門\【経営比較分析表】\R1\回答用\"/>
    </mc:Choice>
  </mc:AlternateContent>
  <workbookProtection workbookAlgorithmName="SHA-512" workbookHashValue="PJgEdm6kzfudZmcPqPukGXOKl2cXPzTw1sBVZo5GiBCDa+TILcMXmshwaWwdY1VAFAIQq7f/s4XM+vt2sdHo1w==" workbookSaltValue="o6pMeqtOdaVb0Zn9E8RhCQ=="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<sst xmlns="http://schemas.openxmlformats.org/spreadsheetml/2006/main" count="233" uniqueCount="114">
  <si>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</si>
  <si>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</si>
  <si>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</si>
  <si>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</si>
  <si>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</si>
  <si>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</si>
  <si>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</si>
  <si>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</si>
  <si>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</si>
  <si>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</si>
  <si>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</si>
  <si>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</si>
  <si>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</si>
  <si>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</si>
  <si>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</si>
  <si>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</si>
  <si>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</si>
  <si>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</si>
  <si>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</si>
  <si>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</si>
  <si>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</si>
  <si>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</si>
  <si>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</si>
  <si>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</si>
  <si>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</si>
  <si>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</si>
  <si>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</si>
  <si>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</si>
  <si>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</si>
  <si>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</si>
  <si>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</si>
  <si>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</si>
  <si>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</si>
  <si>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</si>
  <si>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</si>
  <si>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</si>
  <si>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</si>
  <si>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</si>
  <si>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</si>
  <si>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</si>
  <si>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</si>
  <si>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</si>
  <si>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</si>
  <si>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</si>
  <si>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</si>
  <si>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</si>
  <si>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</si>
  <si>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</si>
  <si>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</si>
  <si>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</si>
  <si>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</si>
  <si>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</si>
  <si>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</si>
  <si>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</si>
  <si>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</si>
  <si>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</si>
  <si>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</si>
  <si>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</si>
  <si>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</si>
  <si>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</si>
  <si>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</si>
  <si>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</si>
  <si>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</si>
  <si>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</si>
  <si>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</si>
  <si>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</si>
  <si>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</si>
  <si>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</si>
  <si>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</si>
  <si>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</si>
  <si>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</si>
  <si>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</si>
  <si>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</si>
  <si>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</si>
  <si>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</si>
  <si>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</si>
  <si>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</si>
  <si>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</si>
  <si>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</si>
  <si>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</si>
  <si>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</si>
  <si>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</si>
  <si>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</si>
  <si>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</si>
  <si>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</si>
  <si>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</si>
  <si>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</si>
  <si>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</si>
  <si>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</si>
  <si>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</si>
  <si>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</si>
  <si>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</si>
  <si>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</si>
  <si>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</si>
  <si>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</si>
  <si>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</si>
  <si>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</si>
  <si>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</si>
  <si>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矢吹町</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</si>
  <si>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</si>
  <si>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</si>
  <si>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</si>
  <si>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</si>
  <si>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</si>
  <si>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</si>
  <si>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</si>
  <si>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</si>
  <si>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</si>
  <si>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</si>
  <si>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</si>
  <si>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</si>
  <si>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収益的収支比率が増加しており、改善傾向にあることが考えられるが、依然として100％未満である。経費回収率については100％であり、経費を使用料で賄えている状況にある。
また、企業債残高対象事業規模比率については類似団体と比較して企業債残高が少ない。
以上のことから、経費削減、使用料水準が適切であるか、投資規模などについて検討を深め、経営に改善に努めていく。</t>
    <rPh sb="0" eb="2">
      <t>シュウエキ</t>
    </rPh>
    <rPh sb="2" eb="3">
      <t>テキ</t>
    </rPh>
    <rPh sb="3" eb="5">
      <t>シュウシ</t>
    </rPh>
    <rPh sb="5" eb="7">
      <t>ヒリツ</t>
    </rPh>
    <rPh sb="8" eb="10">
      <t>ゾウカ</t>
    </rPh>
    <rPh sb="15" eb="17">
      <t>カイゼン</t>
    </rPh>
    <rPh sb="17" eb="19">
      <t>ケイコウ</t>
    </rPh>
    <rPh sb="25" eb="26">
      <t>カンガ</t>
    </rPh>
    <rPh sb="32" eb="34">
      <t>イゼン</t>
    </rPh>
    <rPh sb="41" eb="43">
      <t>ミマン</t>
    </rPh>
    <rPh sb="47" eb="49">
      <t>ケイヒ</t>
    </rPh>
    <rPh sb="49" eb="51">
      <t>カイシュウ</t>
    </rPh>
    <rPh sb="51" eb="52">
      <t>リツ</t>
    </rPh>
    <rPh sb="65" eb="67">
      <t>ケイヒ</t>
    </rPh>
    <rPh sb="68" eb="70">
      <t>シヨウ</t>
    </rPh>
    <rPh sb="70" eb="71">
      <t>リョウ</t>
    </rPh>
    <rPh sb="72" eb="73">
      <t>マカナ</t>
    </rPh>
    <rPh sb="77" eb="79">
      <t>ジョウキョウ</t>
    </rPh>
    <rPh sb="87" eb="89">
      <t>キギョウ</t>
    </rPh>
    <rPh sb="89" eb="90">
      <t>サイ</t>
    </rPh>
    <rPh sb="90" eb="92">
      <t>ザンダカ</t>
    </rPh>
    <rPh sb="92" eb="94">
      <t>タイショウ</t>
    </rPh>
    <rPh sb="94" eb="96">
      <t>ジギョウ</t>
    </rPh>
    <rPh sb="96" eb="98">
      <t>キボ</t>
    </rPh>
    <rPh sb="98" eb="100">
      <t>ヒリツ</t>
    </rPh>
    <rPh sb="105" eb="107">
      <t>ルイジ</t>
    </rPh>
    <rPh sb="107" eb="109">
      <t>ダンタイ</t>
    </rPh>
    <rPh sb="110" eb="112">
      <t>ヒカク</t>
    </rPh>
    <rPh sb="114" eb="116">
      <t>キギョウ</t>
    </rPh>
    <rPh sb="116" eb="117">
      <t>サイ</t>
    </rPh>
    <rPh sb="117" eb="119">
      <t>ザンダカ</t>
    </rPh>
    <rPh sb="120" eb="121">
      <t>スク</t>
    </rPh>
    <rPh sb="125" eb="127">
      <t>イジョウ</t>
    </rPh>
    <rPh sb="133" eb="135">
      <t>ケイヒ</t>
    </rPh>
    <rPh sb="135" eb="137">
      <t>サクゲン</t>
    </rPh>
    <rPh sb="138" eb="141">
      <t>シヨウリョウ</t>
    </rPh>
    <rPh sb="141" eb="143">
      <t>スイジュン</t>
    </rPh>
    <rPh sb="144" eb="146">
      <t>テキセツ</t>
    </rPh>
    <rPh sb="151" eb="153">
      <t>トウシ</t>
    </rPh>
    <rPh sb="153" eb="155">
      <t>キボ</t>
    </rPh>
    <rPh sb="161" eb="163">
      <t>ケントウ</t>
    </rPh>
    <rPh sb="164" eb="165">
      <t>フカ</t>
    </rPh>
    <rPh sb="167" eb="169">
      <t>ケイエイ</t>
    </rPh>
    <rPh sb="170" eb="172">
      <t>カイゼン</t>
    </rPh>
    <rPh sb="173" eb="174">
      <t>ツト</t>
    </rPh>
    <phoneticPr fontId="4"/>
  </si>
  <si>
    <t>施設の老朽化については、該当数字がないものの他の自治体同様に老朽化が進行している状況である。
計画的に施設を更新し、長寿命化を図るため、平成28年度にストックマネジメント計画及び下水道修繕・改善（長寿命化）計画を策定し、今後、下水道改築・更新事業を実施していく。
計画的な施設更新により、有収率の向上を図り、安定した経営基盤の確立を目指す。</t>
    <rPh sb="0" eb="2">
      <t>シセツ</t>
    </rPh>
    <rPh sb="3" eb="6">
      <t>ロウキュウカ</t>
    </rPh>
    <rPh sb="12" eb="14">
      <t>ガイトウ</t>
    </rPh>
    <rPh sb="14" eb="15">
      <t>スウ</t>
    </rPh>
    <rPh sb="15" eb="16">
      <t>ジ</t>
    </rPh>
    <rPh sb="22" eb="23">
      <t>ホカ</t>
    </rPh>
    <rPh sb="24" eb="27">
      <t>ジチタイ</t>
    </rPh>
    <rPh sb="27" eb="29">
      <t>ドウヨウ</t>
    </rPh>
    <rPh sb="30" eb="33">
      <t>ロウキュウカ</t>
    </rPh>
    <rPh sb="34" eb="36">
      <t>シンコウ</t>
    </rPh>
    <rPh sb="40" eb="42">
      <t>ジョウキョウ</t>
    </rPh>
    <rPh sb="47" eb="49">
      <t>ケイカク</t>
    </rPh>
    <rPh sb="49" eb="50">
      <t>テキ</t>
    </rPh>
    <rPh sb="51" eb="53">
      <t>シセツ</t>
    </rPh>
    <rPh sb="54" eb="56">
      <t>コウシン</t>
    </rPh>
    <rPh sb="58" eb="59">
      <t>チョウ</t>
    </rPh>
    <rPh sb="59" eb="62">
      <t>ジュミョウカ</t>
    </rPh>
    <rPh sb="63" eb="64">
      <t>ハカ</t>
    </rPh>
    <rPh sb="68" eb="70">
      <t>ヘイセイ</t>
    </rPh>
    <rPh sb="72" eb="73">
      <t>ネン</t>
    </rPh>
    <rPh sb="73" eb="74">
      <t>ド</t>
    </rPh>
    <rPh sb="85" eb="87">
      <t>ケイカク</t>
    </rPh>
    <rPh sb="87" eb="88">
      <t>オヨ</t>
    </rPh>
    <rPh sb="89" eb="92">
      <t>ゲスイドウ</t>
    </rPh>
    <rPh sb="92" eb="94">
      <t>シュウゼン</t>
    </rPh>
    <rPh sb="95" eb="97">
      <t>カイゼン</t>
    </rPh>
    <rPh sb="98" eb="99">
      <t>チョウ</t>
    </rPh>
    <rPh sb="99" eb="102">
      <t>ジュミョウカ</t>
    </rPh>
    <rPh sb="103" eb="105">
      <t>ケイカク</t>
    </rPh>
    <rPh sb="106" eb="108">
      <t>サクテイ</t>
    </rPh>
    <rPh sb="110" eb="112">
      <t>コンゴ</t>
    </rPh>
    <rPh sb="113" eb="116">
      <t>ゲスイドウ</t>
    </rPh>
    <rPh sb="116" eb="118">
      <t>カイチク</t>
    </rPh>
    <rPh sb="119" eb="121">
      <t>コウシン</t>
    </rPh>
    <rPh sb="121" eb="123">
      <t>ジギョウ</t>
    </rPh>
    <rPh sb="124" eb="126">
      <t>ジッシ</t>
    </rPh>
    <rPh sb="132" eb="135">
      <t>ケイカクテキ</t>
    </rPh>
    <rPh sb="136" eb="138">
      <t>シセツ</t>
    </rPh>
    <rPh sb="138" eb="140">
      <t>コウシン</t>
    </rPh>
    <rPh sb="144" eb="145">
      <t>ア</t>
    </rPh>
    <phoneticPr fontId="4"/>
  </si>
  <si>
    <t>当町の公共下水道事業は福島県中流域関連下水道事業である。
東日本大震災の影響により、厳しい経営状況にあったが、平成26年度からは改善傾向にある。
老朽化対策として平成28年度からストックマネジメント事業・長寿命化計画により、計画的な施設更新を進め、有収率の向上を図り、安定した経営基盤の確定を目指す。
策定した経営戦略の進捗管理、見直しをして持続可能な経営基盤の強化、経営効率化を図る。
また、下水道事業の公営企業化についても令和元年度より検討を開始する。</t>
    <rPh sb="0" eb="2">
      <t>トウチョウ</t>
    </rPh>
    <rPh sb="3" eb="5">
      <t>コウキョウ</t>
    </rPh>
    <rPh sb="5" eb="7">
      <t>ゲスイ</t>
    </rPh>
    <rPh sb="7" eb="8">
      <t>ミチ</t>
    </rPh>
    <rPh sb="8" eb="10">
      <t>ジギョウ</t>
    </rPh>
    <rPh sb="11" eb="14">
      <t>フクシマケン</t>
    </rPh>
    <rPh sb="14" eb="15">
      <t>チュウ</t>
    </rPh>
    <rPh sb="15" eb="17">
      <t>リュウイキ</t>
    </rPh>
    <rPh sb="17" eb="19">
      <t>カンレン</t>
    </rPh>
    <rPh sb="19" eb="22">
      <t>ゲスイドウ</t>
    </rPh>
    <rPh sb="22" eb="24">
      <t>ジギョウ</t>
    </rPh>
    <rPh sb="29" eb="30">
      <t>ヒガシ</t>
    </rPh>
    <rPh sb="30" eb="32">
      <t>ニホン</t>
    </rPh>
    <rPh sb="32" eb="35">
      <t>ダイシンサイ</t>
    </rPh>
    <rPh sb="36" eb="38">
      <t>エイキョウ</t>
    </rPh>
    <rPh sb="42" eb="43">
      <t>キビ</t>
    </rPh>
    <rPh sb="45" eb="47">
      <t>ケイエイ</t>
    </rPh>
    <rPh sb="47" eb="49">
      <t>ジョウキョウ</t>
    </rPh>
    <rPh sb="55" eb="57">
      <t>ヘイセイ</t>
    </rPh>
    <rPh sb="59" eb="61">
      <t>ネンド</t>
    </rPh>
    <rPh sb="64" eb="66">
      <t>カイゼン</t>
    </rPh>
    <rPh sb="66" eb="68">
      <t>ケイコウ</t>
    </rPh>
    <rPh sb="73" eb="76">
      <t>ロウキュウカ</t>
    </rPh>
    <rPh sb="76" eb="78">
      <t>タイサク</t>
    </rPh>
    <rPh sb="81" eb="83">
      <t>ヘイセイ</t>
    </rPh>
    <rPh sb="85" eb="87">
      <t>ネンド</t>
    </rPh>
    <rPh sb="99" eb="101">
      <t>ジギョウ</t>
    </rPh>
    <rPh sb="102" eb="103">
      <t>チョウ</t>
    </rPh>
    <rPh sb="103" eb="106">
      <t>ジュミョウカ</t>
    </rPh>
    <rPh sb="106" eb="108">
      <t>ケイカク</t>
    </rPh>
    <rPh sb="112" eb="115">
      <t>ケイカクテキ</t>
    </rPh>
    <rPh sb="116" eb="118">
      <t>シセツ</t>
    </rPh>
    <rPh sb="118" eb="120">
      <t>コウシン</t>
    </rPh>
    <rPh sb="121" eb="122">
      <t>スス</t>
    </rPh>
    <rPh sb="124" eb="125">
      <t>ア</t>
    </rPh>
    <rPh sb="125" eb="126">
      <t>オサ</t>
    </rPh>
    <rPh sb="126" eb="127">
      <t>リツ</t>
    </rPh>
    <rPh sb="128" eb="130">
      <t>コウジョウ</t>
    </rPh>
    <rPh sb="131" eb="132">
      <t>ハカ</t>
    </rPh>
    <rPh sb="134" eb="136">
      <t>アンテイ</t>
    </rPh>
    <rPh sb="138" eb="140">
      <t>ケイエイ</t>
    </rPh>
    <rPh sb="140" eb="142">
      <t>キバン</t>
    </rPh>
    <rPh sb="143" eb="145">
      <t>カクテイ</t>
    </rPh>
    <rPh sb="146" eb="148">
      <t>メザ</t>
    </rPh>
    <rPh sb="151" eb="153">
      <t>サクテイ</t>
    </rPh>
    <rPh sb="155" eb="157">
      <t>ケイエイ</t>
    </rPh>
    <rPh sb="157" eb="159">
      <t>センリャク</t>
    </rPh>
    <rPh sb="160" eb="162">
      <t>シンチョク</t>
    </rPh>
    <rPh sb="162" eb="164">
      <t>カンリ</t>
    </rPh>
    <rPh sb="165" eb="167">
      <t>ミナオ</t>
    </rPh>
    <rPh sb="171" eb="173">
      <t>ジゾク</t>
    </rPh>
    <rPh sb="173" eb="175">
      <t>カノウ</t>
    </rPh>
    <rPh sb="176" eb="178">
      <t>ケイエイ</t>
    </rPh>
    <rPh sb="178" eb="180">
      <t>キバン</t>
    </rPh>
    <rPh sb="181" eb="183">
      <t>キョウカ</t>
    </rPh>
    <rPh sb="184" eb="186">
      <t>ケイエイ</t>
    </rPh>
    <rPh sb="186" eb="189">
      <t>コウリツカ</t>
    </rPh>
    <rPh sb="190" eb="191">
      <t>ハカ</t>
    </rPh>
    <rPh sb="197" eb="199">
      <t>ゲスイ</t>
    </rPh>
    <rPh sb="199" eb="200">
      <t>ミチ</t>
    </rPh>
    <rPh sb="200" eb="202">
      <t>ジギョウ</t>
    </rPh>
    <rPh sb="203" eb="205">
      <t>コウエイ</t>
    </rPh>
    <rPh sb="205" eb="208">
      <t>キギョウカ</t>
    </rPh>
    <rPh sb="213" eb="215">
      <t>レイワ</t>
    </rPh>
    <rPh sb="215" eb="217">
      <t>ガンネン</t>
    </rPh>
    <rPh sb="217" eb="218">
      <t>ド</t>
    </rPh>
    <rPh sb="220" eb="222">
      <t>ケントウ</t>
    </rPh>
    <rPh sb="223" eb="225">
      <t>カイシ</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</si>
</sst>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7CD-46CB-A102-B6982A013C50}"/>
            </c:ext>
          </c:extLst>
        </c:ser>
        <c:dLbls>
          <c:showLegendKey val="0"/>
          <c:showVal val="0"/>
          <c:showCatName val="0"/>
          <c:showSerName val="0"/>
          <c:showPercent val="0"/>
          <c:showBubbleSize val="0"/>
        </c:dLbls>
        <c:gapWidth val="150"/>
        <c:axId val="341528456"/>
        <c:axId val="341526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0.09</c:v>
                </c:pt>
                <c:pt idx="2">
                  <c:v>0.19</c:v>
                </c:pt>
                <c:pt idx="3">
                  <c:v>0.23</c:v>
                </c:pt>
                <c:pt idx="4">
                  <c:v>0.21</c:v>
                </c:pt>
              </c:numCache>
            </c:numRef>
          </c:val>
          <c:smooth val="0"/>
          <c:extLst xmlns:c16r2="http://schemas.microsoft.com/office/drawing/2015/06/chart">
            <c:ext xmlns:c16="http://schemas.microsoft.com/office/drawing/2014/chart" uri="{C3380CC4-5D6E-409C-BE32-E72D297353CC}">
              <c16:uniqueId val="{00000001-A7CD-46CB-A102-B6982A013C50}"/>
            </c:ext>
          </c:extLst>
        </c:ser>
        <c:dLbls>
          <c:showLegendKey val="0"/>
          <c:showVal val="0"/>
          <c:showCatName val="0"/>
          <c:showSerName val="0"/>
          <c:showPercent val="0"/>
          <c:showBubbleSize val="0"/>
        </c:dLbls>
        <c:marker val="1"/>
        <c:smooth val="0"/>
        <c:axId val="341528456"/>
        <c:axId val="341526104"/>
      </c:lineChart>
      <c:dateAx>
        <c:axId val="341528456"/>
        <c:scaling>
          <c:orientation val="minMax"/>
        </c:scaling>
        <c:delete val="1"/>
        <c:axPos val="b"/>
        <c:numFmt formatCode="ge" sourceLinked="1"/>
        <c:majorTickMark val="none"/>
        <c:minorTickMark val="none"/>
        <c:tickLblPos val="none"/>
        <c:crossAx val="341526104"/>
        <c:crosses val="autoZero"/>
        <c:auto val="1"/>
        <c:lblOffset val="100"/>
        <c:baseTimeUnit val="years"/>
      </c:dateAx>
      <c:valAx>
        <c:axId val="341526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1528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7D9-4BEF-9E62-BB2DB6682AF5}"/>
            </c:ext>
          </c:extLst>
        </c:ser>
        <c:dLbls>
          <c:showLegendKey val="0"/>
          <c:showVal val="0"/>
          <c:showCatName val="0"/>
          <c:showSerName val="0"/>
          <c:showPercent val="0"/>
          <c:showBubbleSize val="0"/>
        </c:dLbls>
        <c:gapWidth val="150"/>
        <c:axId val="398001168"/>
        <c:axId val="398001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64.23</c:v>
                </c:pt>
                <c:pt idx="1">
                  <c:v>59.4</c:v>
                </c:pt>
                <c:pt idx="2">
                  <c:v>59.35</c:v>
                </c:pt>
                <c:pt idx="3">
                  <c:v>58.4</c:v>
                </c:pt>
                <c:pt idx="4">
                  <c:v>58</c:v>
                </c:pt>
              </c:numCache>
            </c:numRef>
          </c:val>
          <c:smooth val="0"/>
          <c:extLst xmlns:c16r2="http://schemas.microsoft.com/office/drawing/2015/06/chart">
            <c:ext xmlns:c16="http://schemas.microsoft.com/office/drawing/2014/chart" uri="{C3380CC4-5D6E-409C-BE32-E72D297353CC}">
              <c16:uniqueId val="{00000001-87D9-4BEF-9E62-BB2DB6682AF5}"/>
            </c:ext>
          </c:extLst>
        </c:ser>
        <c:dLbls>
          <c:showLegendKey val="0"/>
          <c:showVal val="0"/>
          <c:showCatName val="0"/>
          <c:showSerName val="0"/>
          <c:showPercent val="0"/>
          <c:showBubbleSize val="0"/>
        </c:dLbls>
        <c:marker val="1"/>
        <c:smooth val="0"/>
        <c:axId val="398001168"/>
        <c:axId val="398001560"/>
      </c:lineChart>
      <c:dateAx>
        <c:axId val="398001168"/>
        <c:scaling>
          <c:orientation val="minMax"/>
        </c:scaling>
        <c:delete val="1"/>
        <c:axPos val="b"/>
        <c:numFmt formatCode="ge" sourceLinked="1"/>
        <c:majorTickMark val="none"/>
        <c:minorTickMark val="none"/>
        <c:tickLblPos val="none"/>
        <c:crossAx val="398001560"/>
        <c:crosses val="autoZero"/>
        <c:auto val="1"/>
        <c:lblOffset val="100"/>
        <c:baseTimeUnit val="years"/>
      </c:dateAx>
      <c:valAx>
        <c:axId val="398001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800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83.57</c:v>
                </c:pt>
                <c:pt idx="1">
                  <c:v>83.95</c:v>
                </c:pt>
                <c:pt idx="2">
                  <c:v>83.28</c:v>
                </c:pt>
                <c:pt idx="3">
                  <c:v>85.5</c:v>
                </c:pt>
                <c:pt idx="4">
                  <c:v>86.11</c:v>
                </c:pt>
              </c:numCache>
            </c:numRef>
          </c:val>
          <c:extLst xmlns:c16r2="http://schemas.microsoft.com/office/drawing/2015/06/chart">
            <c:ext xmlns:c16="http://schemas.microsoft.com/office/drawing/2014/chart" uri="{C3380CC4-5D6E-409C-BE32-E72D297353CC}">
              <c16:uniqueId val="{00000000-1974-44C0-A89A-E7653E9E2FF4}"/>
            </c:ext>
          </c:extLst>
        </c:ser>
        <c:dLbls>
          <c:showLegendKey val="0"/>
          <c:showVal val="0"/>
          <c:showCatName val="0"/>
          <c:showSerName val="0"/>
          <c:showPercent val="0"/>
          <c:showBubbleSize val="0"/>
        </c:dLbls>
        <c:gapWidth val="150"/>
        <c:axId val="400961384"/>
        <c:axId val="400961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90.22</c:v>
                </c:pt>
                <c:pt idx="1">
                  <c:v>89.81</c:v>
                </c:pt>
                <c:pt idx="2">
                  <c:v>89.88</c:v>
                </c:pt>
                <c:pt idx="3">
                  <c:v>89.68</c:v>
                </c:pt>
                <c:pt idx="4">
                  <c:v>89.79</c:v>
                </c:pt>
              </c:numCache>
            </c:numRef>
          </c:val>
          <c:smooth val="0"/>
          <c:extLst xmlns:c16r2="http://schemas.microsoft.com/office/drawing/2015/06/chart">
            <c:ext xmlns:c16="http://schemas.microsoft.com/office/drawing/2014/chart" uri="{C3380CC4-5D6E-409C-BE32-E72D297353CC}">
              <c16:uniqueId val="{00000001-1974-44C0-A89A-E7653E9E2FF4}"/>
            </c:ext>
          </c:extLst>
        </c:ser>
        <c:dLbls>
          <c:showLegendKey val="0"/>
          <c:showVal val="0"/>
          <c:showCatName val="0"/>
          <c:showSerName val="0"/>
          <c:showPercent val="0"/>
          <c:showBubbleSize val="0"/>
        </c:dLbls>
        <c:marker val="1"/>
        <c:smooth val="0"/>
        <c:axId val="400961384"/>
        <c:axId val="400961776"/>
      </c:lineChart>
      <c:dateAx>
        <c:axId val="400961384"/>
        <c:scaling>
          <c:orientation val="minMax"/>
        </c:scaling>
        <c:delete val="1"/>
        <c:axPos val="b"/>
        <c:numFmt formatCode="ge" sourceLinked="1"/>
        <c:majorTickMark val="none"/>
        <c:minorTickMark val="none"/>
        <c:tickLblPos val="none"/>
        <c:crossAx val="400961776"/>
        <c:crosses val="autoZero"/>
        <c:auto val="1"/>
        <c:lblOffset val="100"/>
        <c:baseTimeUnit val="years"/>
      </c:dateAx>
      <c:valAx>
        <c:axId val="400961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0961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69.37</c:v>
                </c:pt>
                <c:pt idx="1">
                  <c:v>68.55</c:v>
                </c:pt>
                <c:pt idx="2">
                  <c:v>67.19</c:v>
                </c:pt>
                <c:pt idx="3">
                  <c:v>73.91</c:v>
                </c:pt>
                <c:pt idx="4">
                  <c:v>74.459999999999994</c:v>
                </c:pt>
              </c:numCache>
            </c:numRef>
          </c:val>
          <c:extLst xmlns:c16r2="http://schemas.microsoft.com/office/drawing/2015/06/chart">
            <c:ext xmlns:c16="http://schemas.microsoft.com/office/drawing/2014/chart" uri="{C3380CC4-5D6E-409C-BE32-E72D297353CC}">
              <c16:uniqueId val="{00000000-943F-456E-AACB-F7E18905337E}"/>
            </c:ext>
          </c:extLst>
        </c:ser>
        <c:dLbls>
          <c:showLegendKey val="0"/>
          <c:showVal val="0"/>
          <c:showCatName val="0"/>
          <c:showSerName val="0"/>
          <c:showPercent val="0"/>
          <c:showBubbleSize val="0"/>
        </c:dLbls>
        <c:gapWidth val="150"/>
        <c:axId val="341527672"/>
        <c:axId val="341528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43F-456E-AACB-F7E18905337E}"/>
            </c:ext>
          </c:extLst>
        </c:ser>
        <c:dLbls>
          <c:showLegendKey val="0"/>
          <c:showVal val="0"/>
          <c:showCatName val="0"/>
          <c:showSerName val="0"/>
          <c:showPercent val="0"/>
          <c:showBubbleSize val="0"/>
        </c:dLbls>
        <c:marker val="1"/>
        <c:smooth val="0"/>
        <c:axId val="341527672"/>
        <c:axId val="341528064"/>
      </c:lineChart>
      <c:dateAx>
        <c:axId val="341527672"/>
        <c:scaling>
          <c:orientation val="minMax"/>
        </c:scaling>
        <c:delete val="1"/>
        <c:axPos val="b"/>
        <c:numFmt formatCode="ge" sourceLinked="1"/>
        <c:majorTickMark val="none"/>
        <c:minorTickMark val="none"/>
        <c:tickLblPos val="none"/>
        <c:crossAx val="341528064"/>
        <c:crosses val="autoZero"/>
        <c:auto val="1"/>
        <c:lblOffset val="100"/>
        <c:baseTimeUnit val="years"/>
      </c:dateAx>
      <c:valAx>
        <c:axId val="34152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1527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4C1-448A-ACA7-7A63AFC52AD9}"/>
            </c:ext>
          </c:extLst>
        </c:ser>
        <c:dLbls>
          <c:showLegendKey val="0"/>
          <c:showVal val="0"/>
          <c:showCatName val="0"/>
          <c:showSerName val="0"/>
          <c:showPercent val="0"/>
          <c:showBubbleSize val="0"/>
        </c:dLbls>
        <c:gapWidth val="150"/>
        <c:axId val="396285640"/>
        <c:axId val="396283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4C1-448A-ACA7-7A63AFC52AD9}"/>
            </c:ext>
          </c:extLst>
        </c:ser>
        <c:dLbls>
          <c:showLegendKey val="0"/>
          <c:showVal val="0"/>
          <c:showCatName val="0"/>
          <c:showSerName val="0"/>
          <c:showPercent val="0"/>
          <c:showBubbleSize val="0"/>
        </c:dLbls>
        <c:marker val="1"/>
        <c:smooth val="0"/>
        <c:axId val="396285640"/>
        <c:axId val="396283680"/>
      </c:lineChart>
      <c:dateAx>
        <c:axId val="396285640"/>
        <c:scaling>
          <c:orientation val="minMax"/>
        </c:scaling>
        <c:delete val="1"/>
        <c:axPos val="b"/>
        <c:numFmt formatCode="ge" sourceLinked="1"/>
        <c:majorTickMark val="none"/>
        <c:minorTickMark val="none"/>
        <c:tickLblPos val="none"/>
        <c:crossAx val="396283680"/>
        <c:crosses val="autoZero"/>
        <c:auto val="1"/>
        <c:lblOffset val="100"/>
        <c:baseTimeUnit val="years"/>
      </c:dateAx>
      <c:valAx>
        <c:axId val="396283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285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A9C-4EA1-B69C-FB50F75BA249}"/>
            </c:ext>
          </c:extLst>
        </c:ser>
        <c:dLbls>
          <c:showLegendKey val="0"/>
          <c:showVal val="0"/>
          <c:showCatName val="0"/>
          <c:showSerName val="0"/>
          <c:showPercent val="0"/>
          <c:showBubbleSize val="0"/>
        </c:dLbls>
        <c:gapWidth val="150"/>
        <c:axId val="396282896"/>
        <c:axId val="334803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A9C-4EA1-B69C-FB50F75BA249}"/>
            </c:ext>
          </c:extLst>
        </c:ser>
        <c:dLbls>
          <c:showLegendKey val="0"/>
          <c:showVal val="0"/>
          <c:showCatName val="0"/>
          <c:showSerName val="0"/>
          <c:showPercent val="0"/>
          <c:showBubbleSize val="0"/>
        </c:dLbls>
        <c:marker val="1"/>
        <c:smooth val="0"/>
        <c:axId val="396282896"/>
        <c:axId val="334803920"/>
      </c:lineChart>
      <c:dateAx>
        <c:axId val="396282896"/>
        <c:scaling>
          <c:orientation val="minMax"/>
        </c:scaling>
        <c:delete val="1"/>
        <c:axPos val="b"/>
        <c:numFmt formatCode="ge" sourceLinked="1"/>
        <c:majorTickMark val="none"/>
        <c:minorTickMark val="none"/>
        <c:tickLblPos val="none"/>
        <c:crossAx val="334803920"/>
        <c:crosses val="autoZero"/>
        <c:auto val="1"/>
        <c:lblOffset val="100"/>
        <c:baseTimeUnit val="years"/>
      </c:dateAx>
      <c:valAx>
        <c:axId val="334803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28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808-4216-B087-19EF26D6270F}"/>
            </c:ext>
          </c:extLst>
        </c:ser>
        <c:dLbls>
          <c:showLegendKey val="0"/>
          <c:showVal val="0"/>
          <c:showCatName val="0"/>
          <c:showSerName val="0"/>
          <c:showPercent val="0"/>
          <c:showBubbleSize val="0"/>
        </c:dLbls>
        <c:gapWidth val="150"/>
        <c:axId val="334804704"/>
        <c:axId val="334806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808-4216-B087-19EF26D6270F}"/>
            </c:ext>
          </c:extLst>
        </c:ser>
        <c:dLbls>
          <c:showLegendKey val="0"/>
          <c:showVal val="0"/>
          <c:showCatName val="0"/>
          <c:showSerName val="0"/>
          <c:showPercent val="0"/>
          <c:showBubbleSize val="0"/>
        </c:dLbls>
        <c:marker val="1"/>
        <c:smooth val="0"/>
        <c:axId val="334804704"/>
        <c:axId val="334806272"/>
      </c:lineChart>
      <c:dateAx>
        <c:axId val="334804704"/>
        <c:scaling>
          <c:orientation val="minMax"/>
        </c:scaling>
        <c:delete val="1"/>
        <c:axPos val="b"/>
        <c:numFmt formatCode="ge" sourceLinked="1"/>
        <c:majorTickMark val="none"/>
        <c:minorTickMark val="none"/>
        <c:tickLblPos val="none"/>
        <c:crossAx val="334806272"/>
        <c:crosses val="autoZero"/>
        <c:auto val="1"/>
        <c:lblOffset val="100"/>
        <c:baseTimeUnit val="years"/>
      </c:dateAx>
      <c:valAx>
        <c:axId val="334806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4804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2BB-44F7-85E5-BCB0BD726842}"/>
            </c:ext>
          </c:extLst>
        </c:ser>
        <c:dLbls>
          <c:showLegendKey val="0"/>
          <c:showVal val="0"/>
          <c:showCatName val="0"/>
          <c:showSerName val="0"/>
          <c:showPercent val="0"/>
          <c:showBubbleSize val="0"/>
        </c:dLbls>
        <c:gapWidth val="150"/>
        <c:axId val="337038696"/>
        <c:axId val="337039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2BB-44F7-85E5-BCB0BD726842}"/>
            </c:ext>
          </c:extLst>
        </c:ser>
        <c:dLbls>
          <c:showLegendKey val="0"/>
          <c:showVal val="0"/>
          <c:showCatName val="0"/>
          <c:showSerName val="0"/>
          <c:showPercent val="0"/>
          <c:showBubbleSize val="0"/>
        </c:dLbls>
        <c:marker val="1"/>
        <c:smooth val="0"/>
        <c:axId val="337038696"/>
        <c:axId val="337039088"/>
      </c:lineChart>
      <c:dateAx>
        <c:axId val="337038696"/>
        <c:scaling>
          <c:orientation val="minMax"/>
        </c:scaling>
        <c:delete val="1"/>
        <c:axPos val="b"/>
        <c:numFmt formatCode="ge" sourceLinked="1"/>
        <c:majorTickMark val="none"/>
        <c:minorTickMark val="none"/>
        <c:tickLblPos val="none"/>
        <c:crossAx val="337039088"/>
        <c:crosses val="autoZero"/>
        <c:auto val="1"/>
        <c:lblOffset val="100"/>
        <c:baseTimeUnit val="years"/>
      </c:dateAx>
      <c:valAx>
        <c:axId val="337039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7038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1099.8800000000001</c:v>
                </c:pt>
                <c:pt idx="1">
                  <c:v>997.96</c:v>
                </c:pt>
                <c:pt idx="2">
                  <c:v>528.4</c:v>
                </c:pt>
                <c:pt idx="3">
                  <c:v>379.44</c:v>
                </c:pt>
                <c:pt idx="4">
                  <c:v>432.51</c:v>
                </c:pt>
              </c:numCache>
            </c:numRef>
          </c:val>
          <c:extLst xmlns:c16r2="http://schemas.microsoft.com/office/drawing/2015/06/chart">
            <c:ext xmlns:c16="http://schemas.microsoft.com/office/drawing/2014/chart" uri="{C3380CC4-5D6E-409C-BE32-E72D297353CC}">
              <c16:uniqueId val="{00000000-245B-45CD-8C5E-FC43392DE7F2}"/>
            </c:ext>
          </c:extLst>
        </c:ser>
        <c:dLbls>
          <c:showLegendKey val="0"/>
          <c:showVal val="0"/>
          <c:showCatName val="0"/>
          <c:showSerName val="0"/>
          <c:showPercent val="0"/>
          <c:showBubbleSize val="0"/>
        </c:dLbls>
        <c:gapWidth val="150"/>
        <c:axId val="398164048"/>
        <c:axId val="398159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721.06</c:v>
                </c:pt>
                <c:pt idx="1">
                  <c:v>862.87</c:v>
                </c:pt>
                <c:pt idx="2">
                  <c:v>716.96</c:v>
                </c:pt>
                <c:pt idx="3">
                  <c:v>799.11</c:v>
                </c:pt>
                <c:pt idx="4">
                  <c:v>768.62</c:v>
                </c:pt>
              </c:numCache>
            </c:numRef>
          </c:val>
          <c:smooth val="0"/>
          <c:extLst xmlns:c16r2="http://schemas.microsoft.com/office/drawing/2015/06/chart">
            <c:ext xmlns:c16="http://schemas.microsoft.com/office/drawing/2014/chart" uri="{C3380CC4-5D6E-409C-BE32-E72D297353CC}">
              <c16:uniqueId val="{00000001-245B-45CD-8C5E-FC43392DE7F2}"/>
            </c:ext>
          </c:extLst>
        </c:ser>
        <c:dLbls>
          <c:showLegendKey val="0"/>
          <c:showVal val="0"/>
          <c:showCatName val="0"/>
          <c:showSerName val="0"/>
          <c:showPercent val="0"/>
          <c:showBubbleSize val="0"/>
        </c:dLbls>
        <c:marker val="1"/>
        <c:smooth val="0"/>
        <c:axId val="398164048"/>
        <c:axId val="398159344"/>
      </c:lineChart>
      <c:dateAx>
        <c:axId val="398164048"/>
        <c:scaling>
          <c:orientation val="minMax"/>
        </c:scaling>
        <c:delete val="1"/>
        <c:axPos val="b"/>
        <c:numFmt formatCode="ge" sourceLinked="1"/>
        <c:majorTickMark val="none"/>
        <c:minorTickMark val="none"/>
        <c:tickLblPos val="none"/>
        <c:crossAx val="398159344"/>
        <c:crosses val="autoZero"/>
        <c:auto val="1"/>
        <c:lblOffset val="100"/>
        <c:baseTimeUnit val="years"/>
      </c:dateAx>
      <c:valAx>
        <c:axId val="398159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816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93.27</c:v>
                </c:pt>
                <c:pt idx="1">
                  <c:v>96.35</c:v>
                </c:pt>
                <c:pt idx="2">
                  <c:v>149.69999999999999</c:v>
                </c:pt>
                <c:pt idx="3">
                  <c:v>100</c:v>
                </c:pt>
                <c:pt idx="4">
                  <c:v>100</c:v>
                </c:pt>
              </c:numCache>
            </c:numRef>
          </c:val>
          <c:extLst xmlns:c16r2="http://schemas.microsoft.com/office/drawing/2015/06/chart">
            <c:ext xmlns:c16="http://schemas.microsoft.com/office/drawing/2014/chart" uri="{C3380CC4-5D6E-409C-BE32-E72D297353CC}">
              <c16:uniqueId val="{00000000-98E7-4FC3-861E-9EB02555EA9E}"/>
            </c:ext>
          </c:extLst>
        </c:ser>
        <c:dLbls>
          <c:showLegendKey val="0"/>
          <c:showVal val="0"/>
          <c:showCatName val="0"/>
          <c:showSerName val="0"/>
          <c:showPercent val="0"/>
          <c:showBubbleSize val="0"/>
        </c:dLbls>
        <c:gapWidth val="150"/>
        <c:axId val="338989504"/>
        <c:axId val="397998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84.86</c:v>
                </c:pt>
                <c:pt idx="1">
                  <c:v>85.39</c:v>
                </c:pt>
                <c:pt idx="2">
                  <c:v>88.09</c:v>
                </c:pt>
                <c:pt idx="3">
                  <c:v>87.69</c:v>
                </c:pt>
                <c:pt idx="4">
                  <c:v>88.06</c:v>
                </c:pt>
              </c:numCache>
            </c:numRef>
          </c:val>
          <c:smooth val="0"/>
          <c:extLst xmlns:c16r2="http://schemas.microsoft.com/office/drawing/2015/06/chart">
            <c:ext xmlns:c16="http://schemas.microsoft.com/office/drawing/2014/chart" uri="{C3380CC4-5D6E-409C-BE32-E72D297353CC}">
              <c16:uniqueId val="{00000001-98E7-4FC3-861E-9EB02555EA9E}"/>
            </c:ext>
          </c:extLst>
        </c:ser>
        <c:dLbls>
          <c:showLegendKey val="0"/>
          <c:showVal val="0"/>
          <c:showCatName val="0"/>
          <c:showSerName val="0"/>
          <c:showPercent val="0"/>
          <c:showBubbleSize val="0"/>
        </c:dLbls>
        <c:marker val="1"/>
        <c:smooth val="0"/>
        <c:axId val="338989504"/>
        <c:axId val="397998424"/>
      </c:lineChart>
      <c:dateAx>
        <c:axId val="338989504"/>
        <c:scaling>
          <c:orientation val="minMax"/>
        </c:scaling>
        <c:delete val="1"/>
        <c:axPos val="b"/>
        <c:numFmt formatCode="ge" sourceLinked="1"/>
        <c:majorTickMark val="none"/>
        <c:minorTickMark val="none"/>
        <c:tickLblPos val="none"/>
        <c:crossAx val="397998424"/>
        <c:crosses val="autoZero"/>
        <c:auto val="1"/>
        <c:lblOffset val="100"/>
        <c:baseTimeUnit val="years"/>
      </c:dateAx>
      <c:valAx>
        <c:axId val="397998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898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172.78</c:v>
                </c:pt>
                <c:pt idx="1">
                  <c:v>171.79</c:v>
                </c:pt>
                <c:pt idx="2">
                  <c:v>109.16</c:v>
                </c:pt>
                <c:pt idx="3">
                  <c:v>163.83000000000001</c:v>
                </c:pt>
                <c:pt idx="4">
                  <c:v>164.67</c:v>
                </c:pt>
              </c:numCache>
            </c:numRef>
          </c:val>
          <c:extLst xmlns:c16r2="http://schemas.microsoft.com/office/drawing/2015/06/chart">
            <c:ext xmlns:c16="http://schemas.microsoft.com/office/drawing/2014/chart" uri="{C3380CC4-5D6E-409C-BE32-E72D297353CC}">
              <c16:uniqueId val="{00000000-C76B-4818-B950-D125990FE0BE}"/>
            </c:ext>
          </c:extLst>
        </c:ser>
        <c:dLbls>
          <c:showLegendKey val="0"/>
          <c:showVal val="0"/>
          <c:showCatName val="0"/>
          <c:showSerName val="0"/>
          <c:showPercent val="0"/>
          <c:showBubbleSize val="0"/>
        </c:dLbls>
        <c:gapWidth val="150"/>
        <c:axId val="397999600"/>
        <c:axId val="397999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188.14</c:v>
                </c:pt>
                <c:pt idx="1">
                  <c:v>188.79</c:v>
                </c:pt>
                <c:pt idx="2">
                  <c:v>181.8</c:v>
                </c:pt>
                <c:pt idx="3">
                  <c:v>180.07</c:v>
                </c:pt>
                <c:pt idx="4">
                  <c:v>179.32</c:v>
                </c:pt>
              </c:numCache>
            </c:numRef>
          </c:val>
          <c:smooth val="0"/>
          <c:extLst xmlns:c16r2="http://schemas.microsoft.com/office/drawing/2015/06/chart">
            <c:ext xmlns:c16="http://schemas.microsoft.com/office/drawing/2014/chart" uri="{C3380CC4-5D6E-409C-BE32-E72D297353CC}">
              <c16:uniqueId val="{00000001-C76B-4818-B950-D125990FE0BE}"/>
            </c:ext>
          </c:extLst>
        </c:ser>
        <c:dLbls>
          <c:showLegendKey val="0"/>
          <c:showVal val="0"/>
          <c:showCatName val="0"/>
          <c:showSerName val="0"/>
          <c:showPercent val="0"/>
          <c:showBubbleSize val="0"/>
        </c:dLbls>
        <c:marker val="1"/>
        <c:smooth val="0"/>
        <c:axId val="397999600"/>
        <c:axId val="397999992"/>
      </c:lineChart>
      <c:dateAx>
        <c:axId val="397999600"/>
        <c:scaling>
          <c:orientation val="minMax"/>
        </c:scaling>
        <c:delete val="1"/>
        <c:axPos val="b"/>
        <c:numFmt formatCode="ge" sourceLinked="1"/>
        <c:majorTickMark val="none"/>
        <c:minorTickMark val="none"/>
        <c:tickLblPos val="none"/>
        <c:crossAx val="397999992"/>
        <c:crosses val="autoZero"/>
        <c:auto val="1"/>
        <c:lblOffset val="100"/>
        <c:baseTimeUnit val="years"/>
      </c:dateAx>
      <c:valAx>
        <c:axId val="397999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799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70" zoomScaleNormal="7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福島県　矢吹町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Cc1</v>
      </c>
      <c r="X8" s="48"/>
      <c r="Y8" s="48"/>
      <c r="Z8" s="48"/>
      <c r="AA8" s="48"/>
      <c r="AB8" s="48"/>
      <c r="AC8" s="48"/>
      <c r="AD8" s="49" t="str">
        <f>データ!$M$6</f>
        <v>非設置</v>
      </c>
      <c r="AE8" s="49"/>
      <c r="AF8" s="49"/>
      <c r="AG8" s="49"/>
      <c r="AH8" s="49"/>
      <c r="AI8" s="49"/>
      <c r="AJ8" s="49"/>
      <c r="AK8" s="3"/>
      <c r="AL8" s="50">
        <f>データ!S6</f>
        <v>17406</v>
      </c>
      <c r="AM8" s="50"/>
      <c r="AN8" s="50"/>
      <c r="AO8" s="50"/>
      <c r="AP8" s="50"/>
      <c r="AQ8" s="50"/>
      <c r="AR8" s="50"/>
      <c r="AS8" s="50"/>
      <c r="AT8" s="45">
        <f>データ!T6</f>
        <v>60.4</v>
      </c>
      <c r="AU8" s="45"/>
      <c r="AV8" s="45"/>
      <c r="AW8" s="45"/>
      <c r="AX8" s="45"/>
      <c r="AY8" s="45"/>
      <c r="AZ8" s="45"/>
      <c r="BA8" s="45"/>
      <c r="BB8" s="45">
        <f>データ!U6</f>
        <v>288.18</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58.42</v>
      </c>
      <c r="Q10" s="45"/>
      <c r="R10" s="45"/>
      <c r="S10" s="45"/>
      <c r="T10" s="45"/>
      <c r="U10" s="45"/>
      <c r="V10" s="45"/>
      <c r="W10" s="45">
        <f>データ!Q6</f>
        <v>72.3</v>
      </c>
      <c r="X10" s="45"/>
      <c r="Y10" s="45"/>
      <c r="Z10" s="45"/>
      <c r="AA10" s="45"/>
      <c r="AB10" s="45"/>
      <c r="AC10" s="45"/>
      <c r="AD10" s="50">
        <f>データ!R6</f>
        <v>2937</v>
      </c>
      <c r="AE10" s="50"/>
      <c r="AF10" s="50"/>
      <c r="AG10" s="50"/>
      <c r="AH10" s="50"/>
      <c r="AI10" s="50"/>
      <c r="AJ10" s="50"/>
      <c r="AK10" s="2"/>
      <c r="AL10" s="50">
        <f>データ!V6</f>
        <v>10138</v>
      </c>
      <c r="AM10" s="50"/>
      <c r="AN10" s="50"/>
      <c r="AO10" s="50"/>
      <c r="AP10" s="50"/>
      <c r="AQ10" s="50"/>
      <c r="AR10" s="50"/>
      <c r="AS10" s="50"/>
      <c r="AT10" s="45">
        <f>データ!W6</f>
        <v>3.58</v>
      </c>
      <c r="AU10" s="45"/>
      <c r="AV10" s="45"/>
      <c r="AW10" s="45"/>
      <c r="AX10" s="45"/>
      <c r="AY10" s="45"/>
      <c r="AZ10" s="45"/>
      <c r="BA10" s="45"/>
      <c r="BB10" s="45">
        <f>データ!X6</f>
        <v>2831.84</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111</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112</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113</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44</v>
      </c>
      <c r="N86" s="26" t="s">
        <v>44</v>
      </c>
      <c r="O86" s="26" t="str">
        <f>データ!EO6</f>
        <v>【0.23】</v>
      </c>
    </row>
  </sheetData>
  <sheetProtection algorithmName="SHA-512" hashValue="Nlh0F3gSnuSSwSr6TRWxzflc9KyOzzny8fCy852sticUCsnNREfSPU2ulcIAB0LYv9TlXqWXlPzW+MWGBsDtZg==" saltValue="gS7tG+Mz2TRrpxyeBk3ms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74667</v>
      </c>
      <c r="D6" s="33">
        <f t="shared" si="3"/>
        <v>47</v>
      </c>
      <c r="E6" s="33">
        <f t="shared" si="3"/>
        <v>17</v>
      </c>
      <c r="F6" s="33">
        <f t="shared" si="3"/>
        <v>1</v>
      </c>
      <c r="G6" s="33">
        <f t="shared" si="3"/>
        <v>0</v>
      </c>
      <c r="H6" s="33" t="str">
        <f t="shared" si="3"/>
        <v>福島県　矢吹町</v>
      </c>
      <c r="I6" s="33" t="str">
        <f t="shared" si="3"/>
        <v>法非適用</v>
      </c>
      <c r="J6" s="33" t="str">
        <f t="shared" si="3"/>
        <v>下水道事業</v>
      </c>
      <c r="K6" s="33" t="str">
        <f t="shared" si="3"/>
        <v>公共下水道</v>
      </c>
      <c r="L6" s="33" t="str">
        <f t="shared" si="3"/>
        <v>Cc1</v>
      </c>
      <c r="M6" s="33" t="str">
        <f t="shared" si="3"/>
        <v>非設置</v>
      </c>
      <c r="N6" s="34" t="str">
        <f t="shared" si="3"/>
        <v>-</v>
      </c>
      <c r="O6" s="34" t="str">
        <f t="shared" si="3"/>
        <v>該当数値なし</v>
      </c>
      <c r="P6" s="34">
        <f t="shared" si="3"/>
        <v>58.42</v>
      </c>
      <c r="Q6" s="34">
        <f t="shared" si="3"/>
        <v>72.3</v>
      </c>
      <c r="R6" s="34">
        <f t="shared" si="3"/>
        <v>2937</v>
      </c>
      <c r="S6" s="34">
        <f t="shared" si="3"/>
        <v>17406</v>
      </c>
      <c r="T6" s="34">
        <f t="shared" si="3"/>
        <v>60.4</v>
      </c>
      <c r="U6" s="34">
        <f t="shared" si="3"/>
        <v>288.18</v>
      </c>
      <c r="V6" s="34">
        <f t="shared" si="3"/>
        <v>10138</v>
      </c>
      <c r="W6" s="34">
        <f t="shared" si="3"/>
        <v>3.58</v>
      </c>
      <c r="X6" s="34">
        <f t="shared" si="3"/>
        <v>2831.84</v>
      </c>
      <c r="Y6" s="35">
        <f>IF(Y7="",NA(),Y7)</f>
        <v>69.37</v>
      </c>
      <c r="Z6" s="35">
        <f t="shared" ref="Z6:AH6" si="4">IF(Z7="",NA(),Z7)</f>
        <v>68.55</v>
      </c>
      <c r="AA6" s="35">
        <f t="shared" si="4"/>
        <v>67.19</v>
      </c>
      <c r="AB6" s="35">
        <f t="shared" si="4"/>
        <v>73.91</v>
      </c>
      <c r="AC6" s="35">
        <f t="shared" si="4"/>
        <v>74.459999999999994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1099.8800000000001</v>
      </c>
      <c r="BG6" s="35">
        <f t="shared" ref="BG6:BO6" si="7">IF(BG7="",NA(),BG7)</f>
        <v>997.96</v>
      </c>
      <c r="BH6" s="35">
        <f t="shared" si="7"/>
        <v>528.4</v>
      </c>
      <c r="BI6" s="35">
        <f t="shared" si="7"/>
        <v>379.44</v>
      </c>
      <c r="BJ6" s="35">
        <f t="shared" si="7"/>
        <v>432.51</v>
      </c>
      <c r="BK6" s="35">
        <f t="shared" si="7"/>
        <v>721.06</v>
      </c>
      <c r="BL6" s="35">
        <f t="shared" si="7"/>
        <v>862.87</v>
      </c>
      <c r="BM6" s="35">
        <f t="shared" si="7"/>
        <v>716.96</v>
      </c>
      <c r="BN6" s="35">
        <f t="shared" si="7"/>
        <v>799.11</v>
      </c>
      <c r="BO6" s="35">
        <f t="shared" si="7"/>
        <v>768.62</v>
      </c>
      <c r="BP6" s="34" t="str">
        <f>IF(BP7="","",IF(BP7="-","【-】","【"&amp;SUBSTITUTE(TEXT(BP7,"#,##0.00"),"-","△")&amp;"】"))</f>
        <v>【682.78】</v>
      </c>
      <c r="BQ6" s="35">
        <f>IF(BQ7="",NA(),BQ7)</f>
        <v>93.27</v>
      </c>
      <c r="BR6" s="35">
        <f t="shared" ref="BR6:BZ6" si="8">IF(BR7="",NA(),BR7)</f>
        <v>96.35</v>
      </c>
      <c r="BS6" s="35">
        <f t="shared" si="8"/>
        <v>149.69999999999999</v>
      </c>
      <c r="BT6" s="35">
        <f t="shared" si="8"/>
        <v>100</v>
      </c>
      <c r="BU6" s="35">
        <f t="shared" si="8"/>
        <v>100</v>
      </c>
      <c r="BV6" s="35">
        <f t="shared" si="8"/>
        <v>84.86</v>
      </c>
      <c r="BW6" s="35">
        <f t="shared" si="8"/>
        <v>85.39</v>
      </c>
      <c r="BX6" s="35">
        <f t="shared" si="8"/>
        <v>88.09</v>
      </c>
      <c r="BY6" s="35">
        <f t="shared" si="8"/>
        <v>87.69</v>
      </c>
      <c r="BZ6" s="35">
        <f t="shared" si="8"/>
        <v>88.06</v>
      </c>
      <c r="CA6" s="34" t="str">
        <f>IF(CA7="","",IF(CA7="-","【-】","【"&amp;SUBSTITUTE(TEXT(CA7,"#,##0.00"),"-","△")&amp;"】"))</f>
        <v>【100.91】</v>
      </c>
      <c r="CB6" s="35">
        <f>IF(CB7="",NA(),CB7)</f>
        <v>172.78</v>
      </c>
      <c r="CC6" s="35">
        <f t="shared" ref="CC6:CK6" si="9">IF(CC7="",NA(),CC7)</f>
        <v>171.79</v>
      </c>
      <c r="CD6" s="35">
        <f t="shared" si="9"/>
        <v>109.16</v>
      </c>
      <c r="CE6" s="35">
        <f t="shared" si="9"/>
        <v>163.83000000000001</v>
      </c>
      <c r="CF6" s="35">
        <f t="shared" si="9"/>
        <v>164.67</v>
      </c>
      <c r="CG6" s="35">
        <f t="shared" si="9"/>
        <v>188.14</v>
      </c>
      <c r="CH6" s="35">
        <f t="shared" si="9"/>
        <v>188.79</v>
      </c>
      <c r="CI6" s="35">
        <f t="shared" si="9"/>
        <v>181.8</v>
      </c>
      <c r="CJ6" s="35">
        <f t="shared" si="9"/>
        <v>180.07</v>
      </c>
      <c r="CK6" s="35">
        <f t="shared" si="9"/>
        <v>179.32</v>
      </c>
      <c r="CL6" s="34" t="str">
        <f>IF(CL7="","",IF(CL7="-","【-】","【"&amp;SUBSTITUTE(TEXT(CL7,"#,##0.00"),"-","△")&amp;"】"))</f>
        <v>【136.86】</v>
      </c>
      <c r="CM6" s="35" t="str">
        <f>IF(CM7="",NA(),CM7)</f>
        <v>-</v>
      </c>
      <c r="CN6" s="35" t="str">
        <f t="shared" ref="CN6:CV6" si="10">IF(CN7="",NA(),CN7)</f>
        <v>-</v>
      </c>
      <c r="CO6" s="35" t="str">
        <f t="shared" si="10"/>
        <v>-</v>
      </c>
      <c r="CP6" s="35" t="str">
        <f t="shared" si="10"/>
        <v>-</v>
      </c>
      <c r="CQ6" s="35" t="str">
        <f t="shared" si="10"/>
        <v>-</v>
      </c>
      <c r="CR6" s="35">
        <f t="shared" si="10"/>
        <v>64.23</v>
      </c>
      <c r="CS6" s="35">
        <f t="shared" si="10"/>
        <v>59.4</v>
      </c>
      <c r="CT6" s="35">
        <f t="shared" si="10"/>
        <v>59.35</v>
      </c>
      <c r="CU6" s="35">
        <f t="shared" si="10"/>
        <v>58.4</v>
      </c>
      <c r="CV6" s="35">
        <f t="shared" si="10"/>
        <v>58</v>
      </c>
      <c r="CW6" s="34" t="str">
        <f>IF(CW7="","",IF(CW7="-","【-】","【"&amp;SUBSTITUTE(TEXT(CW7,"#,##0.00"),"-","△")&amp;"】"))</f>
        <v>【58.98】</v>
      </c>
      <c r="CX6" s="35">
        <f>IF(CX7="",NA(),CX7)</f>
        <v>83.57</v>
      </c>
      <c r="CY6" s="35">
        <f t="shared" ref="CY6:DG6" si="11">IF(CY7="",NA(),CY7)</f>
        <v>83.95</v>
      </c>
      <c r="CZ6" s="35">
        <f t="shared" si="11"/>
        <v>83.28</v>
      </c>
      <c r="DA6" s="35">
        <f t="shared" si="11"/>
        <v>85.5</v>
      </c>
      <c r="DB6" s="35">
        <f t="shared" si="11"/>
        <v>86.11</v>
      </c>
      <c r="DC6" s="35">
        <f t="shared" si="11"/>
        <v>90.22</v>
      </c>
      <c r="DD6" s="35">
        <f t="shared" si="11"/>
        <v>89.81</v>
      </c>
      <c r="DE6" s="35">
        <f t="shared" si="11"/>
        <v>89.88</v>
      </c>
      <c r="DF6" s="35">
        <f t="shared" si="11"/>
        <v>89.68</v>
      </c>
      <c r="DG6" s="35">
        <f t="shared" si="11"/>
        <v>89.79</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0.09</v>
      </c>
      <c r="EL6" s="35">
        <f t="shared" si="14"/>
        <v>0.19</v>
      </c>
      <c r="EM6" s="35">
        <f t="shared" si="14"/>
        <v>0.23</v>
      </c>
      <c r="EN6" s="35">
        <f t="shared" si="14"/>
        <v>0.21</v>
      </c>
      <c r="EO6" s="34" t="str">
        <f>IF(EO7="","",IF(EO7="-","【-】","【"&amp;SUBSTITUTE(TEXT(EO7,"#,##0.00"),"-","△")&amp;"】"))</f>
        <v>【0.23】</v>
      </c>
    </row>
    <row r="7" spans="1:145" s="36" customFormat="1" x14ac:dyDescent="0.15">
      <c r="A7" s="28"/>
      <c r="B7" s="37">
        <v>2018</v>
      </c>
      <c r="C7" s="37">
        <v>74667</v>
      </c>
      <c r="D7" s="37">
        <v>47</v>
      </c>
      <c r="E7" s="37">
        <v>17</v>
      </c>
      <c r="F7" s="37">
        <v>1</v>
      </c>
      <c r="G7" s="37">
        <v>0</v>
      </c>
      <c r="H7" s="37" t="s">
        <v>98</v>
      </c>
      <c r="I7" s="37" t="s">
        <v>99</v>
      </c>
      <c r="J7" s="37" t="s">
        <v>100</v>
      </c>
      <c r="K7" s="37" t="s">
        <v>101</v>
      </c>
      <c r="L7" s="37" t="s">
        <v>102</v>
      </c>
      <c r="M7" s="37" t="s">
        <v>103</v>
      </c>
      <c r="N7" s="38" t="s">
        <v>104</v>
      </c>
      <c r="O7" s="38" t="s">
        <v>105</v>
      </c>
      <c r="P7" s="38">
        <v>58.42</v>
      </c>
      <c r="Q7" s="38">
        <v>72.3</v>
      </c>
      <c r="R7" s="38">
        <v>2937</v>
      </c>
      <c r="S7" s="38">
        <v>17406</v>
      </c>
      <c r="T7" s="38">
        <v>60.4</v>
      </c>
      <c r="U7" s="38">
        <v>288.18</v>
      </c>
      <c r="V7" s="38">
        <v>10138</v>
      </c>
      <c r="W7" s="38">
        <v>3.58</v>
      </c>
      <c r="X7" s="38">
        <v>2831.84</v>
      </c>
      <c r="Y7" s="38">
        <v>69.37</v>
      </c>
      <c r="Z7" s="38">
        <v>68.55</v>
      </c>
      <c r="AA7" s="38">
        <v>67.19</v>
      </c>
      <c r="AB7" s="38">
        <v>73.91</v>
      </c>
      <c r="AC7" s="38">
        <v>74.459999999999994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1099.8800000000001</v>
      </c>
      <c r="BG7" s="38">
        <v>997.96</v>
      </c>
      <c r="BH7" s="38">
        <v>528.4</v>
      </c>
      <c r="BI7" s="38">
        <v>379.44</v>
      </c>
      <c r="BJ7" s="38">
        <v>432.51</v>
      </c>
      <c r="BK7" s="38">
        <v>721.06</v>
      </c>
      <c r="BL7" s="38">
        <v>862.87</v>
      </c>
      <c r="BM7" s="38">
        <v>716.96</v>
      </c>
      <c r="BN7" s="38">
        <v>799.11</v>
      </c>
      <c r="BO7" s="38">
        <v>768.62</v>
      </c>
      <c r="BP7" s="38">
        <v>682.78</v>
      </c>
      <c r="BQ7" s="38">
        <v>93.27</v>
      </c>
      <c r="BR7" s="38">
        <v>96.35</v>
      </c>
      <c r="BS7" s="38">
        <v>149.69999999999999</v>
      </c>
      <c r="BT7" s="38">
        <v>100</v>
      </c>
      <c r="BU7" s="38">
        <v>100</v>
      </c>
      <c r="BV7" s="38">
        <v>84.86</v>
      </c>
      <c r="BW7" s="38">
        <v>85.39</v>
      </c>
      <c r="BX7" s="38">
        <v>88.09</v>
      </c>
      <c r="BY7" s="38">
        <v>87.69</v>
      </c>
      <c r="BZ7" s="38">
        <v>88.06</v>
      </c>
      <c r="CA7" s="38">
        <v>100.91</v>
      </c>
      <c r="CB7" s="38">
        <v>172.78</v>
      </c>
      <c r="CC7" s="38">
        <v>171.79</v>
      </c>
      <c r="CD7" s="38">
        <v>109.16</v>
      </c>
      <c r="CE7" s="38">
        <v>163.83000000000001</v>
      </c>
      <c r="CF7" s="38">
        <v>164.67</v>
      </c>
      <c r="CG7" s="38">
        <v>188.14</v>
      </c>
      <c r="CH7" s="38">
        <v>188.79</v>
      </c>
      <c r="CI7" s="38">
        <v>181.8</v>
      </c>
      <c r="CJ7" s="38">
        <v>180.07</v>
      </c>
      <c r="CK7" s="38">
        <v>179.32</v>
      </c>
      <c r="CL7" s="38">
        <v>136.86000000000001</v>
      </c>
      <c r="CM7" s="38" t="s">
        <v>104</v>
      </c>
      <c r="CN7" s="38" t="s">
        <v>104</v>
      </c>
      <c r="CO7" s="38" t="s">
        <v>104</v>
      </c>
      <c r="CP7" s="38" t="s">
        <v>104</v>
      </c>
      <c r="CQ7" s="38" t="s">
        <v>104</v>
      </c>
      <c r="CR7" s="38">
        <v>64.23</v>
      </c>
      <c r="CS7" s="38">
        <v>59.4</v>
      </c>
      <c r="CT7" s="38">
        <v>59.35</v>
      </c>
      <c r="CU7" s="38">
        <v>58.4</v>
      </c>
      <c r="CV7" s="38">
        <v>58</v>
      </c>
      <c r="CW7" s="38">
        <v>58.98</v>
      </c>
      <c r="CX7" s="38">
        <v>83.57</v>
      </c>
      <c r="CY7" s="38">
        <v>83.95</v>
      </c>
      <c r="CZ7" s="38">
        <v>83.28</v>
      </c>
      <c r="DA7" s="38">
        <v>85.5</v>
      </c>
      <c r="DB7" s="38">
        <v>86.11</v>
      </c>
      <c r="DC7" s="38">
        <v>90.22</v>
      </c>
      <c r="DD7" s="38">
        <v>89.81</v>
      </c>
      <c r="DE7" s="38">
        <v>89.88</v>
      </c>
      <c r="DF7" s="38">
        <v>89.68</v>
      </c>
      <c r="DG7" s="38">
        <v>89.79</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0.09</v>
      </c>
      <c r="EL7" s="38">
        <v>0.19</v>
      </c>
      <c r="EM7" s="38">
        <v>0.23</v>
      </c>
      <c r="EN7" s="38">
        <v>0.21</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2020-01-24T00:45:36Z</cp:lastPrinted>
  <dcterms:created xsi:type="dcterms:W3CDTF">2019-12-05T05:01:44Z</dcterms:created>
  <dcterms:modified xsi:type="dcterms:W3CDTF">2020-01-24T00:55:04Z</dcterms:modified>
  <cp:category/>
</cp:coreProperties>
</file>