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C:\Users\421\Desktop\"/>
    </mc:Choice>
  </mc:AlternateContent>
  <xr:revisionPtr revIDLastSave="0" documentId="13_ncr:1_{A86131C2-52DC-4D87-8EF2-74A644943B58}" xr6:coauthVersionLast="36" xr6:coauthVersionMax="36" xr10:uidLastSave="{00000000-0000-0000-0000-000000000000}"/>
  <workbookProtection workbookAlgorithmName="SHA-512" workbookHashValue="rPT0q5KLJP1hpIiEa17rSpRCU/keOBCFHjo92KmEToUStKdVMnkAyqz+7fAloJc7BQFsgAV4hc/fL5s7GmIvAw==" workbookSaltValue="xgdto1G6euUay6DIwmRmEw==" workbookSpinCount="100000" lockStructure="1"/>
  <bookViews>
    <workbookView xWindow="0" yWindow="0" windowWidth="28800" windowHeight="119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AD8"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P8" i="4"/>
  <c r="I8"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<sst xmlns="http://schemas.openxmlformats.org/spreadsheetml/2006/main" count="220" uniqueCount="107">
  <si>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</si>
  <si>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</si>
  <si>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</si>
  <si>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</si>
  <si>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</si>
  <si>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</si>
  <si>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</si>
  <si>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</si>
  <si>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</si>
  <si>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</si>
  <si>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</si>
  <si>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</si>
  <si>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</si>
  <si>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</si>
  <si>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</si>
  <si>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</si>
  <si>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</si>
  <si>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</si>
  <si>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</si>
  <si>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</si>
  <si>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</si>
  <si>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</si>
  <si>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</si>
  <si>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</si>
  <si>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</si>
  <si>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</si>
  <si>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</si>
  <si>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</si>
  <si>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</si>
  <si>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</si>
  <si>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</si>
  <si>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</si>
  <si>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</si>
  <si>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</si>
  <si>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</si>
  <si>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</si>
  <si>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</si>
  <si>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</si>
  <si>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</si>
  <si>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</si>
  <si>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</si>
  <si>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</si>
  <si>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</si>
  <si>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</si>
  <si>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</si>
  <si>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</si>
  <si>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</si>
  <si>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</si>
  <si>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</si>
  <si>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</si>
  <si>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</si>
  <si>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</si>
  <si>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</si>
  <si>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</si>
  <si>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</si>
  <si>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</si>
  <si>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</si>
  <si>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</si>
  <si>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</si>
  <si>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</si>
  <si>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</si>
  <si>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</si>
  <si>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</si>
  <si>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</si>
  <si>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</si>
  <si>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</si>
  <si>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</si>
  <si>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</si>
  <si>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</si>
  <si>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</si>
  <si>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</si>
  <si>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</si>
  <si>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</si>
  <si>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</si>
  <si>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</si>
  <si>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</si>
  <si>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</si>
  <si>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</si>
  <si>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</si>
  <si>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</si>
  <si>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</si>
  <si>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</si>
  <si>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</si>
  <si>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</si>
  <si>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</si>
  <si>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</si>
  <si>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</si>
  <si>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</si>
  <si>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</si>
  <si>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</si>
  <si>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</si>
  <si>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</si>
  <si>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</si>
  <si>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</si>
  <si>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</si>
  <si>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</si>
  <si>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</si>
  <si>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</si>
  <si>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</si>
  <si>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</si>
  <si>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</si>
  <si>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</si>
  <si>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</si>
  <si>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</si>
  <si>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有形固定資産減価償却率は微増傾向にあり資産の老朽化が徐々に進んでいる状況にある。
　管路経年管は残存していない状況にあるが、更新間近な管路については、アッセトマネジメントの結果を基にした計画的な改良・更新を図っていく必要がある。</t>
    <rPh sb="1" eb="3">
      <t>ユウケイ</t>
    </rPh>
    <rPh sb="3" eb="5">
      <t>コテイ</t>
    </rPh>
    <rPh sb="5" eb="7">
      <t>シサン</t>
    </rPh>
    <rPh sb="7" eb="9">
      <t>ゲンカ</t>
    </rPh>
    <rPh sb="9" eb="11">
      <t>ショウキャク</t>
    </rPh>
    <rPh sb="11" eb="12">
      <t>リツ</t>
    </rPh>
    <rPh sb="13" eb="15">
      <t>ビゾウ</t>
    </rPh>
    <rPh sb="15" eb="17">
      <t>ケイコウ</t>
    </rPh>
    <rPh sb="20" eb="22">
      <t>シサン</t>
    </rPh>
    <rPh sb="23" eb="26">
      <t>ロウキュウカ</t>
    </rPh>
    <rPh sb="27" eb="29">
      <t>ジョジョ</t>
    </rPh>
    <rPh sb="30" eb="31">
      <t>スス</t>
    </rPh>
    <rPh sb="35" eb="37">
      <t>ジョウキョウ</t>
    </rPh>
    <rPh sb="43" eb="45">
      <t>カンロ</t>
    </rPh>
    <rPh sb="45" eb="47">
      <t>ケイネン</t>
    </rPh>
    <rPh sb="47" eb="48">
      <t>カン</t>
    </rPh>
    <rPh sb="49" eb="51">
      <t>ザンゾン</t>
    </rPh>
    <rPh sb="56" eb="58">
      <t>ジョウキョウ</t>
    </rPh>
    <rPh sb="63" eb="65">
      <t>コウシン</t>
    </rPh>
    <rPh sb="65" eb="67">
      <t>マヂカ</t>
    </rPh>
    <rPh sb="68" eb="70">
      <t>カンロ</t>
    </rPh>
    <rPh sb="87" eb="89">
      <t>ケッカ</t>
    </rPh>
    <rPh sb="90" eb="91">
      <t>モト</t>
    </rPh>
    <rPh sb="94" eb="97">
      <t>ケイカクテキ</t>
    </rPh>
    <rPh sb="98" eb="100">
      <t>カイリョウ</t>
    </rPh>
    <rPh sb="101" eb="103">
      <t>コウシン</t>
    </rPh>
    <rPh sb="104" eb="105">
      <t>ハカ</t>
    </rPh>
    <rPh sb="109" eb="111">
      <t>ヒツヨウ</t>
    </rPh>
    <phoneticPr fontId="4"/>
  </si>
  <si>
    <t>　経営の健全化・効率性については、概ね良好であると考えられる。
　また、老朽化については、有形固定資産減価償却率が微増傾向にあることから、優先順位や投資規模等を考慮しつつ、施設の改良・更新を進め、施設の効率性を高めながら、将来の運営体制や投資の在り方について検討していく必要があると考えられる。</t>
    <rPh sb="1" eb="3">
      <t>ケイエイ</t>
    </rPh>
    <rPh sb="4" eb="7">
      <t>ケンゼンカ</t>
    </rPh>
    <rPh sb="8" eb="11">
      <t>コウリツセイ</t>
    </rPh>
    <rPh sb="17" eb="18">
      <t>オオム</t>
    </rPh>
    <rPh sb="19" eb="21">
      <t>リョウコウ</t>
    </rPh>
    <rPh sb="25" eb="26">
      <t>カンガ</t>
    </rPh>
    <rPh sb="36" eb="39">
      <t>ロウキュウカ</t>
    </rPh>
    <rPh sb="45" eb="47">
      <t>ユウケイ</t>
    </rPh>
    <rPh sb="47" eb="49">
      <t>コテイ</t>
    </rPh>
    <rPh sb="49" eb="51">
      <t>シサン</t>
    </rPh>
    <rPh sb="51" eb="53">
      <t>ゲンカ</t>
    </rPh>
    <rPh sb="53" eb="55">
      <t>ショウキャク</t>
    </rPh>
    <rPh sb="55" eb="56">
      <t>リツ</t>
    </rPh>
    <rPh sb="57" eb="59">
      <t>ビゾウ</t>
    </rPh>
    <rPh sb="59" eb="61">
      <t>ケイコウ</t>
    </rPh>
    <rPh sb="69" eb="71">
      <t>ユウセン</t>
    </rPh>
    <rPh sb="71" eb="73">
      <t>ジュンイ</t>
    </rPh>
    <rPh sb="74" eb="76">
      <t>トウシ</t>
    </rPh>
    <rPh sb="76" eb="78">
      <t>キボ</t>
    </rPh>
    <rPh sb="78" eb="79">
      <t>トウ</t>
    </rPh>
    <rPh sb="80" eb="82">
      <t>コウリョ</t>
    </rPh>
    <rPh sb="86" eb="88">
      <t>シセツ</t>
    </rPh>
    <rPh sb="89" eb="91">
      <t>カイリョウ</t>
    </rPh>
    <rPh sb="92" eb="94">
      <t>コウシン</t>
    </rPh>
    <rPh sb="95" eb="96">
      <t>スス</t>
    </rPh>
    <rPh sb="98" eb="100">
      <t>シセツ</t>
    </rPh>
    <rPh sb="101" eb="104">
      <t>コウリツセイ</t>
    </rPh>
    <rPh sb="105" eb="106">
      <t>タカ</t>
    </rPh>
    <rPh sb="111" eb="113">
      <t>ショウライ</t>
    </rPh>
    <rPh sb="114" eb="116">
      <t>ウンエイ</t>
    </rPh>
    <rPh sb="116" eb="118">
      <t>タイセイ</t>
    </rPh>
    <rPh sb="119" eb="121">
      <t>トウシ</t>
    </rPh>
    <rPh sb="122" eb="123">
      <t>ア</t>
    </rPh>
    <rPh sb="124" eb="125">
      <t>カタ</t>
    </rPh>
    <rPh sb="129" eb="131">
      <t>ケントウ</t>
    </rPh>
    <rPh sb="135" eb="137">
      <t>ヒツヨウ</t>
    </rPh>
    <rPh sb="141" eb="142">
      <t>カンガ</t>
    </rPh>
    <phoneticPr fontId="4"/>
  </si>
  <si>
    <t>　経常収支比率及び料金回収率は、類似団体を上回っており、また累積欠損金の発生していない状況から全体的に健全な経営状況にあるといえる。
　企業債残高については、平成28年度より微増傾向にあるが、これは新たな配水池築造計画に基づく管路等の整備のための借入を行っているためである。
　施設利用率については、類似団体を上回っており、施設を効率的に活用している状況にあるといえる。
　また、有収率については、類似団体を下回っているため平成28年度より有収率向上対策を実施したことから早速、平成29年度より効果が見られたため、今後も引続き継続していく必要がある。</t>
    <rPh sb="1" eb="3">
      <t>ケイジョウ</t>
    </rPh>
    <rPh sb="3" eb="5">
      <t>シュウシ</t>
    </rPh>
    <rPh sb="5" eb="7">
      <t>ヒリツ</t>
    </rPh>
    <rPh sb="7" eb="8">
      <t>オヨ</t>
    </rPh>
    <rPh sb="9" eb="11">
      <t>リョウキン</t>
    </rPh>
    <rPh sb="11" eb="13">
      <t>カイシュウ</t>
    </rPh>
    <rPh sb="13" eb="14">
      <t>リツ</t>
    </rPh>
    <rPh sb="16" eb="18">
      <t>ルイジ</t>
    </rPh>
    <rPh sb="18" eb="20">
      <t>ダンタイ</t>
    </rPh>
    <rPh sb="21" eb="23">
      <t>ウワマワ</t>
    </rPh>
    <rPh sb="30" eb="32">
      <t>ルイセキ</t>
    </rPh>
    <rPh sb="32" eb="34">
      <t>ケッソン</t>
    </rPh>
    <rPh sb="34" eb="35">
      <t>キン</t>
    </rPh>
    <rPh sb="36" eb="38">
      <t>ハッセイ</t>
    </rPh>
    <rPh sb="43" eb="45">
      <t>ジョウキョウ</t>
    </rPh>
    <rPh sb="47" eb="50">
      <t>ゼンタイテキ</t>
    </rPh>
    <rPh sb="51" eb="53">
      <t>ケンゼン</t>
    </rPh>
    <rPh sb="54" eb="56">
      <t>ケイエイ</t>
    </rPh>
    <rPh sb="56" eb="58">
      <t>ジョウキョウ</t>
    </rPh>
    <rPh sb="68" eb="70">
      <t>キギョウ</t>
    </rPh>
    <rPh sb="70" eb="71">
      <t>サイ</t>
    </rPh>
    <rPh sb="71" eb="72">
      <t>ザン</t>
    </rPh>
    <rPh sb="72" eb="73">
      <t>タカ</t>
    </rPh>
    <rPh sb="79" eb="81">
      <t>ヘイセイ</t>
    </rPh>
    <rPh sb="83" eb="85">
      <t>ネンド</t>
    </rPh>
    <rPh sb="87" eb="89">
      <t>ビゾウ</t>
    </rPh>
    <rPh sb="89" eb="91">
      <t>ケイコウ</t>
    </rPh>
    <rPh sb="99" eb="100">
      <t>アラ</t>
    </rPh>
    <rPh sb="102" eb="105">
      <t>ハイスイチ</t>
    </rPh>
    <rPh sb="105" eb="107">
      <t>チクゾウ</t>
    </rPh>
    <rPh sb="107" eb="109">
      <t>ケイカク</t>
    </rPh>
    <rPh sb="110" eb="111">
      <t>モト</t>
    </rPh>
    <rPh sb="113" eb="115">
      <t>カンロ</t>
    </rPh>
    <rPh sb="115" eb="116">
      <t>トウ</t>
    </rPh>
    <rPh sb="117" eb="119">
      <t>セイビ</t>
    </rPh>
    <rPh sb="123" eb="125">
      <t>カリイレ</t>
    </rPh>
    <rPh sb="126" eb="127">
      <t>オコナ</t>
    </rPh>
    <rPh sb="139" eb="141">
      <t>シセツ</t>
    </rPh>
    <rPh sb="141" eb="143">
      <t>リヨウ</t>
    </rPh>
    <rPh sb="143" eb="144">
      <t>リツ</t>
    </rPh>
    <rPh sb="150" eb="152">
      <t>ルイジ</t>
    </rPh>
    <rPh sb="152" eb="154">
      <t>ダンタイ</t>
    </rPh>
    <rPh sb="155" eb="157">
      <t>ウワマワ</t>
    </rPh>
    <rPh sb="162" eb="164">
      <t>シセツ</t>
    </rPh>
    <rPh sb="165" eb="168">
      <t>コウリツテキ</t>
    </rPh>
    <rPh sb="169" eb="171">
      <t>カツヨウ</t>
    </rPh>
    <rPh sb="175" eb="177">
      <t>ジョウキョウ</t>
    </rPh>
    <rPh sb="190" eb="193">
      <t>ユウシュウリツ</t>
    </rPh>
    <rPh sb="199" eb="201">
      <t>ルイジ</t>
    </rPh>
    <rPh sb="201" eb="203">
      <t>ダンタイ</t>
    </rPh>
    <rPh sb="204" eb="206">
      <t>シタマワ</t>
    </rPh>
    <rPh sb="212" eb="214">
      <t>ヘイセイ</t>
    </rPh>
    <rPh sb="216" eb="218">
      <t>ネンド</t>
    </rPh>
    <rPh sb="220" eb="223">
      <t>ユウシュウリツ</t>
    </rPh>
    <rPh sb="223" eb="225">
      <t>コウジョウ</t>
    </rPh>
    <rPh sb="225" eb="227">
      <t>タイサク</t>
    </rPh>
    <rPh sb="228" eb="230">
      <t>ジッシ</t>
    </rPh>
    <rPh sb="236" eb="238">
      <t>サッソク</t>
    </rPh>
    <rPh sb="239" eb="241">
      <t>ヘイセイ</t>
    </rPh>
    <rPh sb="243" eb="245">
      <t>ネンド</t>
    </rPh>
    <rPh sb="247" eb="249">
      <t>コウカ</t>
    </rPh>
    <rPh sb="250" eb="251">
      <t>ミ</t>
    </rPh>
    <rPh sb="257" eb="259">
      <t>コンゴ</t>
    </rPh>
    <rPh sb="260" eb="262">
      <t>ヒキツヅ</t>
    </rPh>
    <rPh sb="263" eb="265">
      <t>ケイゾク</t>
    </rPh>
    <rPh sb="269" eb="2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</si>
</sst>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0.22</c:v>
                </c:pt>
                <c:pt idx="1">
                  <c:v>0</c:v>
                </c:pt>
                <c:pt idx="2">
                  <c:v>0</c:v>
                </c:pt>
                <c:pt idx="3" formatCode="#,##0.00;&quot;△&quot;#,##0.00;&quot;-&quot;">
                  <c:v>0.23</c:v>
                </c:pt>
                <c:pt idx="4" formatCode="#,##0.00;&quot;△&quot;#,##0.00;&quot;-&quot;">
                  <c:v>0.47</c:v>
                </c:pt>
              </c:numCache>
            </c:numRef>
          </c:val>
          <c:extLst>
            <c:ext xmlns:c16="http://schemas.microsoft.com/office/drawing/2014/chart" uri="{C3380CC4-5D6E-409C-BE32-E72D297353CC}">
              <c16:uniqueId val="{00000000-3B4D-4F60-A4A1-73ADA89335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3B4D-4F60-A4A1-73ADA89335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56.87</c:v>
                </c:pt>
                <c:pt idx="1">
                  <c:v>56.39</c:v>
                </c:pt>
                <c:pt idx="2">
                  <c:v>58.89</c:v>
                </c:pt>
                <c:pt idx="3">
                  <c:v>57.39</c:v>
                </c:pt>
                <c:pt idx="4">
                  <c:v>57.56</c:v>
                </c:pt>
              </c:numCache>
            </c:numRef>
          </c:val>
          <c:extLst>
            <c:ext xmlns:c16="http://schemas.microsoft.com/office/drawing/2014/chart" uri="{C3380CC4-5D6E-409C-BE32-E72D297353CC}">
              <c16:uniqueId val="{00000000-7D2A-4CAA-9163-ACB0D82225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7D2A-4CAA-9163-ACB0D82225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77.7</c:v>
                </c:pt>
                <c:pt idx="1">
                  <c:v>78.94</c:v>
                </c:pt>
                <c:pt idx="2">
                  <c:v>76.09</c:v>
                </c:pt>
                <c:pt idx="3">
                  <c:v>78.81</c:v>
                </c:pt>
                <c:pt idx="4">
                  <c:v>79.489999999999995</c:v>
                </c:pt>
              </c:numCache>
            </c:numRef>
          </c:val>
          <c:extLst>
            <c:ext xmlns:c16="http://schemas.microsoft.com/office/drawing/2014/chart" uri="{C3380CC4-5D6E-409C-BE32-E72D297353CC}">
              <c16:uniqueId val="{00000000-0AC3-4F8E-9A94-5AFB7A9094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0AC3-4F8E-9A94-5AFB7A9094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143.13999999999999</c:v>
                </c:pt>
                <c:pt idx="1">
                  <c:v>134.52000000000001</c:v>
                </c:pt>
                <c:pt idx="2">
                  <c:v>122.43</c:v>
                </c:pt>
                <c:pt idx="3">
                  <c:v>130.29</c:v>
                </c:pt>
                <c:pt idx="4">
                  <c:v>115.98</c:v>
                </c:pt>
              </c:numCache>
            </c:numRef>
          </c:val>
          <c:extLst>
            <c:ext xmlns:c16="http://schemas.microsoft.com/office/drawing/2014/chart" uri="{C3380CC4-5D6E-409C-BE32-E72D297353CC}">
              <c16:uniqueId val="{00000000-EE6A-446C-B570-801DD9066A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EE6A-446C-B570-801DD9066A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45.31</c:v>
                </c:pt>
                <c:pt idx="1">
                  <c:v>45.9</c:v>
                </c:pt>
                <c:pt idx="2">
                  <c:v>46.32</c:v>
                </c:pt>
                <c:pt idx="3">
                  <c:v>46.52</c:v>
                </c:pt>
                <c:pt idx="4">
                  <c:v>46.63</c:v>
                </c:pt>
              </c:numCache>
            </c:numRef>
          </c:val>
          <c:extLst>
            <c:ext xmlns:c16="http://schemas.microsoft.com/office/drawing/2014/chart" uri="{C3380CC4-5D6E-409C-BE32-E72D297353CC}">
              <c16:uniqueId val="{00000000-5374-44CD-B60F-A366FED4741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5374-44CD-B60F-A366FED4741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9F-43D1-80E1-300B7A4E85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099F-43D1-80E1-300B7A4E85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7F-44A0-B4D9-385E263EFE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AE7F-44A0-B4D9-385E263EFE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366.64</c:v>
                </c:pt>
                <c:pt idx="1">
                  <c:v>501.42</c:v>
                </c:pt>
                <c:pt idx="2">
                  <c:v>555.35</c:v>
                </c:pt>
                <c:pt idx="3">
                  <c:v>493.68</c:v>
                </c:pt>
                <c:pt idx="4">
                  <c:v>647.79999999999995</c:v>
                </c:pt>
              </c:numCache>
            </c:numRef>
          </c:val>
          <c:extLst>
            <c:ext xmlns:c16="http://schemas.microsoft.com/office/drawing/2014/chart" uri="{C3380CC4-5D6E-409C-BE32-E72D297353CC}">
              <c16:uniqueId val="{00000000-91F2-4650-80BF-D112A0FE28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91F2-4650-80BF-D112A0FE28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194.42</c:v>
                </c:pt>
                <c:pt idx="1">
                  <c:v>162.62</c:v>
                </c:pt>
                <c:pt idx="2">
                  <c:v>168.22</c:v>
                </c:pt>
                <c:pt idx="3">
                  <c:v>174.2</c:v>
                </c:pt>
                <c:pt idx="4">
                  <c:v>200.3</c:v>
                </c:pt>
              </c:numCache>
            </c:numRef>
          </c:val>
          <c:extLst>
            <c:ext xmlns:c16="http://schemas.microsoft.com/office/drawing/2014/chart" uri="{C3380CC4-5D6E-409C-BE32-E72D297353CC}">
              <c16:uniqueId val="{00000000-7AC2-42C8-A335-B5F9135286B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7AC2-42C8-A335-B5F9135286B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130.36000000000001</c:v>
                </c:pt>
                <c:pt idx="1">
                  <c:v>122.16</c:v>
                </c:pt>
                <c:pt idx="2">
                  <c:v>114.31</c:v>
                </c:pt>
                <c:pt idx="3">
                  <c:v>119.64</c:v>
                </c:pt>
                <c:pt idx="4">
                  <c:v>104.85</c:v>
                </c:pt>
              </c:numCache>
            </c:numRef>
          </c:val>
          <c:extLst>
            <c:ext xmlns:c16="http://schemas.microsoft.com/office/drawing/2014/chart" uri="{C3380CC4-5D6E-409C-BE32-E72D297353CC}">
              <c16:uniqueId val="{00000000-C16A-4333-9A42-09591C2CCC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C16A-4333-9A42-09591C2CCC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109.54</c:v>
                </c:pt>
                <c:pt idx="1">
                  <c:v>116.57</c:v>
                </c:pt>
                <c:pt idx="2">
                  <c:v>124.49</c:v>
                </c:pt>
                <c:pt idx="3">
                  <c:v>118.93</c:v>
                </c:pt>
                <c:pt idx="4">
                  <c:v>135.94999999999999</c:v>
                </c:pt>
              </c:numCache>
            </c:numRef>
          </c:val>
          <c:extLst>
            <c:ext xmlns:c16="http://schemas.microsoft.com/office/drawing/2014/chart" uri="{C3380CC4-5D6E-409C-BE32-E72D297353CC}">
              <c16:uniqueId val="{00000000-0BDB-4729-BD33-8A7D460804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0BDB-4729-BD33-8A7D460804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4" zoomScaleNormal="84"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西郷村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20165</v>
      </c>
      <c r="AM8" s="70"/>
      <c r="AN8" s="70"/>
      <c r="AO8" s="70"/>
      <c r="AP8" s="70"/>
      <c r="AQ8" s="70"/>
      <c r="AR8" s="70"/>
      <c r="AS8" s="70"/>
      <c r="AT8" s="66">
        <f>データ!$S$6</f>
        <v>192.06</v>
      </c>
      <c r="AU8" s="67"/>
      <c r="AV8" s="67"/>
      <c r="AW8" s="67"/>
      <c r="AX8" s="67"/>
      <c r="AY8" s="67"/>
      <c r="AZ8" s="67"/>
      <c r="BA8" s="67"/>
      <c r="BB8" s="69">
        <f>データ!$T$6</f>
        <v>104.99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82.13</v>
      </c>
      <c r="J10" s="67"/>
      <c r="K10" s="67"/>
      <c r="L10" s="67"/>
      <c r="M10" s="67"/>
      <c r="N10" s="67"/>
      <c r="O10" s="68"/>
      <c r="P10" s="69">
        <f>データ!$P$6</f>
        <v>96.79</v>
      </c>
      <c r="Q10" s="69"/>
      <c r="R10" s="69"/>
      <c r="S10" s="69"/>
      <c r="T10" s="69"/>
      <c r="U10" s="69"/>
      <c r="V10" s="69"/>
      <c r="W10" s="70">
        <f>データ!$Q$6</f>
        <v>2592</v>
      </c>
      <c r="X10" s="70"/>
      <c r="Y10" s="70"/>
      <c r="Z10" s="70"/>
      <c r="AA10" s="70"/>
      <c r="AB10" s="70"/>
      <c r="AC10" s="70"/>
      <c r="AD10" s="2"/>
      <c r="AE10" s="2"/>
      <c r="AF10" s="2"/>
      <c r="AG10" s="2"/>
      <c r="AH10" s="4"/>
      <c r="AI10" s="4"/>
      <c r="AJ10" s="4"/>
      <c r="AK10" s="4"/>
      <c r="AL10" s="70">
        <f>データ!$U$6</f>
        <v>19455</v>
      </c>
      <c r="AM10" s="70"/>
      <c r="AN10" s="70"/>
      <c r="AO10" s="70"/>
      <c r="AP10" s="70"/>
      <c r="AQ10" s="70"/>
      <c r="AR10" s="70"/>
      <c r="AS10" s="70"/>
      <c r="AT10" s="66">
        <f>データ!$V$6</f>
        <v>66.2</v>
      </c>
      <c r="AU10" s="67"/>
      <c r="AV10" s="67"/>
      <c r="AW10" s="67"/>
      <c r="AX10" s="67"/>
      <c r="AY10" s="67"/>
      <c r="AZ10" s="67"/>
      <c r="BA10" s="67"/>
      <c r="BB10" s="69">
        <f>データ!$W$6</f>
        <v>293.88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104</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IpDbNJlQWHeGnjXlrrhcpgh4n8R4TL/C1O0AdKPrwSTqbdYBe2kIYRumqPmv7hX2hzQjAeoLecEDaSnGENA/w==" saltValue="UEu2wQytSuhz5Un8KCjx4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74616</v>
      </c>
      <c r="D6" s="34">
        <f t="shared" si="3"/>
        <v>46</v>
      </c>
      <c r="E6" s="34">
        <f t="shared" si="3"/>
        <v>1</v>
      </c>
      <c r="F6" s="34">
        <f t="shared" si="3"/>
        <v>0</v>
      </c>
      <c r="G6" s="34">
        <f t="shared" si="3"/>
        <v>1</v>
      </c>
      <c r="H6" s="34" t="str">
        <f t="shared" si="3"/>
        <v>福島県　西郷村</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82.13</v>
      </c>
      <c r="P6" s="35">
        <f t="shared" si="3"/>
        <v>96.79</v>
      </c>
      <c r="Q6" s="35">
        <f t="shared" si="3"/>
        <v>2592</v>
      </c>
      <c r="R6" s="35">
        <f t="shared" si="3"/>
        <v>20165</v>
      </c>
      <c r="S6" s="35">
        <f t="shared" si="3"/>
        <v>192.06</v>
      </c>
      <c r="T6" s="35">
        <f t="shared" si="3"/>
        <v>104.99</v>
      </c>
      <c r="U6" s="35">
        <f t="shared" si="3"/>
        <v>19455</v>
      </c>
      <c r="V6" s="35">
        <f t="shared" si="3"/>
        <v>66.2</v>
      </c>
      <c r="W6" s="35">
        <f t="shared" si="3"/>
        <v>293.88</v>
      </c>
      <c r="X6" s="36">
        <f>IF(X7="",NA(),X7)</f>
        <v>143.13999999999999</v>
      </c>
      <c r="Y6" s="36">
        <f t="shared" ref="Y6:AG6" si="4">IF(Y7="",NA(),Y7)</f>
        <v>134.52000000000001</v>
      </c>
      <c r="Z6" s="36">
        <f t="shared" si="4"/>
        <v>122.43</v>
      </c>
      <c r="AA6" s="36">
        <f t="shared" si="4"/>
        <v>130.29</v>
      </c>
      <c r="AB6" s="36">
        <f t="shared" si="4"/>
        <v>115.98</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366.64</v>
      </c>
      <c r="AU6" s="36">
        <f t="shared" ref="AU6:BC6" si="6">IF(AU7="",NA(),AU7)</f>
        <v>501.42</v>
      </c>
      <c r="AV6" s="36">
        <f t="shared" si="6"/>
        <v>555.35</v>
      </c>
      <c r="AW6" s="36">
        <f t="shared" si="6"/>
        <v>493.68</v>
      </c>
      <c r="AX6" s="36">
        <f t="shared" si="6"/>
        <v>647.79999999999995</v>
      </c>
      <c r="AY6" s="36">
        <f t="shared" si="6"/>
        <v>381.53</v>
      </c>
      <c r="AZ6" s="36">
        <f t="shared" si="6"/>
        <v>391.54</v>
      </c>
      <c r="BA6" s="36">
        <f t="shared" si="6"/>
        <v>384.34</v>
      </c>
      <c r="BB6" s="36">
        <f t="shared" si="6"/>
        <v>359.47</v>
      </c>
      <c r="BC6" s="36">
        <f t="shared" si="6"/>
        <v>369.69</v>
      </c>
      <c r="BD6" s="35" t="str">
        <f>IF(BD7="","",IF(BD7="-","【-】","【"&amp;SUBSTITUTE(TEXT(BD7,"#,##0.00"),"-","△")&amp;"】"))</f>
        <v>【261.93】</v>
      </c>
      <c r="BE6" s="36">
        <f>IF(BE7="",NA(),BE7)</f>
        <v>194.42</v>
      </c>
      <c r="BF6" s="36">
        <f t="shared" ref="BF6:BN6" si="7">IF(BF7="",NA(),BF7)</f>
        <v>162.62</v>
      </c>
      <c r="BG6" s="36">
        <f t="shared" si="7"/>
        <v>168.22</v>
      </c>
      <c r="BH6" s="36">
        <f t="shared" si="7"/>
        <v>174.2</v>
      </c>
      <c r="BI6" s="36">
        <f t="shared" si="7"/>
        <v>200.3</v>
      </c>
      <c r="BJ6" s="36">
        <f t="shared" si="7"/>
        <v>393.27</v>
      </c>
      <c r="BK6" s="36">
        <f t="shared" si="7"/>
        <v>386.97</v>
      </c>
      <c r="BL6" s="36">
        <f t="shared" si="7"/>
        <v>380.58</v>
      </c>
      <c r="BM6" s="36">
        <f t="shared" si="7"/>
        <v>401.79</v>
      </c>
      <c r="BN6" s="36">
        <f t="shared" si="7"/>
        <v>402.99</v>
      </c>
      <c r="BO6" s="35" t="str">
        <f>IF(BO7="","",IF(BO7="-","【-】","【"&amp;SUBSTITUTE(TEXT(BO7,"#,##0.00"),"-","△")&amp;"】"))</f>
        <v>【270.46】</v>
      </c>
      <c r="BP6" s="36">
        <f>IF(BP7="",NA(),BP7)</f>
        <v>130.36000000000001</v>
      </c>
      <c r="BQ6" s="36">
        <f t="shared" ref="BQ6:BY6" si="8">IF(BQ7="",NA(),BQ7)</f>
        <v>122.16</v>
      </c>
      <c r="BR6" s="36">
        <f t="shared" si="8"/>
        <v>114.31</v>
      </c>
      <c r="BS6" s="36">
        <f t="shared" si="8"/>
        <v>119.64</v>
      </c>
      <c r="BT6" s="36">
        <f t="shared" si="8"/>
        <v>104.85</v>
      </c>
      <c r="BU6" s="36">
        <f t="shared" si="8"/>
        <v>100.47</v>
      </c>
      <c r="BV6" s="36">
        <f t="shared" si="8"/>
        <v>101.72</v>
      </c>
      <c r="BW6" s="36">
        <f t="shared" si="8"/>
        <v>102.38</v>
      </c>
      <c r="BX6" s="36">
        <f t="shared" si="8"/>
        <v>100.12</v>
      </c>
      <c r="BY6" s="36">
        <f t="shared" si="8"/>
        <v>98.66</v>
      </c>
      <c r="BZ6" s="35" t="str">
        <f>IF(BZ7="","",IF(BZ7="-","【-】","【"&amp;SUBSTITUTE(TEXT(BZ7,"#,##0.00"),"-","△")&amp;"】"))</f>
        <v>【103.91】</v>
      </c>
      <c r="CA6" s="36">
        <f>IF(CA7="",NA(),CA7)</f>
        <v>109.54</v>
      </c>
      <c r="CB6" s="36">
        <f t="shared" ref="CB6:CJ6" si="9">IF(CB7="",NA(),CB7)</f>
        <v>116.57</v>
      </c>
      <c r="CC6" s="36">
        <f t="shared" si="9"/>
        <v>124.49</v>
      </c>
      <c r="CD6" s="36">
        <f t="shared" si="9"/>
        <v>118.93</v>
      </c>
      <c r="CE6" s="36">
        <f t="shared" si="9"/>
        <v>135.94999999999999</v>
      </c>
      <c r="CF6" s="36">
        <f t="shared" si="9"/>
        <v>169.82</v>
      </c>
      <c r="CG6" s="36">
        <f t="shared" si="9"/>
        <v>168.2</v>
      </c>
      <c r="CH6" s="36">
        <f t="shared" si="9"/>
        <v>168.67</v>
      </c>
      <c r="CI6" s="36">
        <f t="shared" si="9"/>
        <v>174.97</v>
      </c>
      <c r="CJ6" s="36">
        <f t="shared" si="9"/>
        <v>178.59</v>
      </c>
      <c r="CK6" s="35" t="str">
        <f>IF(CK7="","",IF(CK7="-","【-】","【"&amp;SUBSTITUTE(TEXT(CK7,"#,##0.00"),"-","△")&amp;"】"))</f>
        <v>【167.11】</v>
      </c>
      <c r="CL6" s="36">
        <f>IF(CL7="",NA(),CL7)</f>
        <v>56.87</v>
      </c>
      <c r="CM6" s="36">
        <f t="shared" ref="CM6:CU6" si="10">IF(CM7="",NA(),CM7)</f>
        <v>56.39</v>
      </c>
      <c r="CN6" s="36">
        <f t="shared" si="10"/>
        <v>58.89</v>
      </c>
      <c r="CO6" s="36">
        <f t="shared" si="10"/>
        <v>57.39</v>
      </c>
      <c r="CP6" s="36">
        <f t="shared" si="10"/>
        <v>57.56</v>
      </c>
      <c r="CQ6" s="36">
        <f t="shared" si="10"/>
        <v>55.13</v>
      </c>
      <c r="CR6" s="36">
        <f t="shared" si="10"/>
        <v>54.77</v>
      </c>
      <c r="CS6" s="36">
        <f t="shared" si="10"/>
        <v>54.92</v>
      </c>
      <c r="CT6" s="36">
        <f t="shared" si="10"/>
        <v>55.63</v>
      </c>
      <c r="CU6" s="36">
        <f t="shared" si="10"/>
        <v>55.03</v>
      </c>
      <c r="CV6" s="35" t="str">
        <f>IF(CV7="","",IF(CV7="-","【-】","【"&amp;SUBSTITUTE(TEXT(CV7,"#,##0.00"),"-","△")&amp;"】"))</f>
        <v>【60.27】</v>
      </c>
      <c r="CW6" s="36">
        <f>IF(CW7="",NA(),CW7)</f>
        <v>77.7</v>
      </c>
      <c r="CX6" s="36">
        <f t="shared" ref="CX6:DF6" si="11">IF(CX7="",NA(),CX7)</f>
        <v>78.94</v>
      </c>
      <c r="CY6" s="36">
        <f t="shared" si="11"/>
        <v>76.09</v>
      </c>
      <c r="CZ6" s="36">
        <f t="shared" si="11"/>
        <v>78.81</v>
      </c>
      <c r="DA6" s="36">
        <f t="shared" si="11"/>
        <v>79.489999999999995</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45.31</v>
      </c>
      <c r="DI6" s="36">
        <f t="shared" ref="DI6:DQ6" si="12">IF(DI7="",NA(),DI7)</f>
        <v>45.9</v>
      </c>
      <c r="DJ6" s="36">
        <f t="shared" si="12"/>
        <v>46.32</v>
      </c>
      <c r="DK6" s="36">
        <f t="shared" si="12"/>
        <v>46.52</v>
      </c>
      <c r="DL6" s="36">
        <f t="shared" si="12"/>
        <v>46.63</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5">
        <f t="shared" si="13"/>
        <v>0</v>
      </c>
      <c r="DV6" s="35">
        <f t="shared" si="13"/>
        <v>0</v>
      </c>
      <c r="DW6" s="35">
        <f t="shared" si="13"/>
        <v>0</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0.22</v>
      </c>
      <c r="EE6" s="35">
        <f t="shared" ref="EE6:EM6" si="14">IF(EE7="",NA(),EE7)</f>
        <v>0</v>
      </c>
      <c r="EF6" s="35">
        <f t="shared" si="14"/>
        <v>0</v>
      </c>
      <c r="EG6" s="36">
        <f t="shared" si="14"/>
        <v>0.23</v>
      </c>
      <c r="EH6" s="36">
        <f t="shared" si="14"/>
        <v>0.47</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74616</v>
      </c>
      <c r="D7" s="38">
        <v>46</v>
      </c>
      <c r="E7" s="38">
        <v>1</v>
      </c>
      <c r="F7" s="38">
        <v>0</v>
      </c>
      <c r="G7" s="38">
        <v>1</v>
      </c>
      <c r="H7" s="38" t="s">
        <v>92</v>
      </c>
      <c r="I7" s="38" t="s">
        <v>93</v>
      </c>
      <c r="J7" s="38" t="s">
        <v>94</v>
      </c>
      <c r="K7" s="38" t="s">
        <v>95</v>
      </c>
      <c r="L7" s="38" t="s">
        <v>96</v>
      </c>
      <c r="M7" s="38" t="s">
        <v>97</v>
      </c>
      <c r="N7" s="39" t="s">
        <v>98</v>
      </c>
      <c r="O7" s="39">
        <v>82.13</v>
      </c>
      <c r="P7" s="39">
        <v>96.79</v>
      </c>
      <c r="Q7" s="39">
        <v>2592</v>
      </c>
      <c r="R7" s="39">
        <v>20165</v>
      </c>
      <c r="S7" s="39">
        <v>192.06</v>
      </c>
      <c r="T7" s="39">
        <v>104.99</v>
      </c>
      <c r="U7" s="39">
        <v>19455</v>
      </c>
      <c r="V7" s="39">
        <v>66.2</v>
      </c>
      <c r="W7" s="39">
        <v>293.88</v>
      </c>
      <c r="X7" s="39">
        <v>143.13999999999999</v>
      </c>
      <c r="Y7" s="39">
        <v>134.52000000000001</v>
      </c>
      <c r="Z7" s="39">
        <v>122.43</v>
      </c>
      <c r="AA7" s="39">
        <v>130.29</v>
      </c>
      <c r="AB7" s="39">
        <v>115.98</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366.64</v>
      </c>
      <c r="AU7" s="39">
        <v>501.42</v>
      </c>
      <c r="AV7" s="39">
        <v>555.35</v>
      </c>
      <c r="AW7" s="39">
        <v>493.68</v>
      </c>
      <c r="AX7" s="39">
        <v>647.79999999999995</v>
      </c>
      <c r="AY7" s="39">
        <v>381.53</v>
      </c>
      <c r="AZ7" s="39">
        <v>391.54</v>
      </c>
      <c r="BA7" s="39">
        <v>384.34</v>
      </c>
      <c r="BB7" s="39">
        <v>359.47</v>
      </c>
      <c r="BC7" s="39">
        <v>369.69</v>
      </c>
      <c r="BD7" s="39">
        <v>261.93</v>
      </c>
      <c r="BE7" s="39">
        <v>194.42</v>
      </c>
      <c r="BF7" s="39">
        <v>162.62</v>
      </c>
      <c r="BG7" s="39">
        <v>168.22</v>
      </c>
      <c r="BH7" s="39">
        <v>174.2</v>
      </c>
      <c r="BI7" s="39">
        <v>200.3</v>
      </c>
      <c r="BJ7" s="39">
        <v>393.27</v>
      </c>
      <c r="BK7" s="39">
        <v>386.97</v>
      </c>
      <c r="BL7" s="39">
        <v>380.58</v>
      </c>
      <c r="BM7" s="39">
        <v>401.79</v>
      </c>
      <c r="BN7" s="39">
        <v>402.99</v>
      </c>
      <c r="BO7" s="39">
        <v>270.45999999999998</v>
      </c>
      <c r="BP7" s="39">
        <v>130.36000000000001</v>
      </c>
      <c r="BQ7" s="39">
        <v>122.16</v>
      </c>
      <c r="BR7" s="39">
        <v>114.31</v>
      </c>
      <c r="BS7" s="39">
        <v>119.64</v>
      </c>
      <c r="BT7" s="39">
        <v>104.85</v>
      </c>
      <c r="BU7" s="39">
        <v>100.47</v>
      </c>
      <c r="BV7" s="39">
        <v>101.72</v>
      </c>
      <c r="BW7" s="39">
        <v>102.38</v>
      </c>
      <c r="BX7" s="39">
        <v>100.12</v>
      </c>
      <c r="BY7" s="39">
        <v>98.66</v>
      </c>
      <c r="BZ7" s="39">
        <v>103.91</v>
      </c>
      <c r="CA7" s="39">
        <v>109.54</v>
      </c>
      <c r="CB7" s="39">
        <v>116.57</v>
      </c>
      <c r="CC7" s="39">
        <v>124.49</v>
      </c>
      <c r="CD7" s="39">
        <v>118.93</v>
      </c>
      <c r="CE7" s="39">
        <v>135.94999999999999</v>
      </c>
      <c r="CF7" s="39">
        <v>169.82</v>
      </c>
      <c r="CG7" s="39">
        <v>168.2</v>
      </c>
      <c r="CH7" s="39">
        <v>168.67</v>
      </c>
      <c r="CI7" s="39">
        <v>174.97</v>
      </c>
      <c r="CJ7" s="39">
        <v>178.59</v>
      </c>
      <c r="CK7" s="39">
        <v>167.11</v>
      </c>
      <c r="CL7" s="39">
        <v>56.87</v>
      </c>
      <c r="CM7" s="39">
        <v>56.39</v>
      </c>
      <c r="CN7" s="39">
        <v>58.89</v>
      </c>
      <c r="CO7" s="39">
        <v>57.39</v>
      </c>
      <c r="CP7" s="39">
        <v>57.56</v>
      </c>
      <c r="CQ7" s="39">
        <v>55.13</v>
      </c>
      <c r="CR7" s="39">
        <v>54.77</v>
      </c>
      <c r="CS7" s="39">
        <v>54.92</v>
      </c>
      <c r="CT7" s="39">
        <v>55.63</v>
      </c>
      <c r="CU7" s="39">
        <v>55.03</v>
      </c>
      <c r="CV7" s="39">
        <v>60.27</v>
      </c>
      <c r="CW7" s="39">
        <v>77.7</v>
      </c>
      <c r="CX7" s="39">
        <v>78.94</v>
      </c>
      <c r="CY7" s="39">
        <v>76.09</v>
      </c>
      <c r="CZ7" s="39">
        <v>78.81</v>
      </c>
      <c r="DA7" s="39">
        <v>79.489999999999995</v>
      </c>
      <c r="DB7" s="39">
        <v>83</v>
      </c>
      <c r="DC7" s="39">
        <v>82.89</v>
      </c>
      <c r="DD7" s="39">
        <v>82.66</v>
      </c>
      <c r="DE7" s="39">
        <v>82.04</v>
      </c>
      <c r="DF7" s="39">
        <v>81.900000000000006</v>
      </c>
      <c r="DG7" s="39">
        <v>89.92</v>
      </c>
      <c r="DH7" s="39">
        <v>45.31</v>
      </c>
      <c r="DI7" s="39">
        <v>45.9</v>
      </c>
      <c r="DJ7" s="39">
        <v>46.32</v>
      </c>
      <c r="DK7" s="39">
        <v>46.52</v>
      </c>
      <c r="DL7" s="39">
        <v>46.63</v>
      </c>
      <c r="DM7" s="39">
        <v>46.66</v>
      </c>
      <c r="DN7" s="39">
        <v>47.46</v>
      </c>
      <c r="DO7" s="39">
        <v>48.49</v>
      </c>
      <c r="DP7" s="39">
        <v>48.05</v>
      </c>
      <c r="DQ7" s="39">
        <v>48.87</v>
      </c>
      <c r="DR7" s="39">
        <v>48.85</v>
      </c>
      <c r="DS7" s="39">
        <v>0</v>
      </c>
      <c r="DT7" s="39">
        <v>0</v>
      </c>
      <c r="DU7" s="39">
        <v>0</v>
      </c>
      <c r="DV7" s="39">
        <v>0</v>
      </c>
      <c r="DW7" s="39">
        <v>0</v>
      </c>
      <c r="DX7" s="39">
        <v>9.85</v>
      </c>
      <c r="DY7" s="39">
        <v>9.7100000000000009</v>
      </c>
      <c r="DZ7" s="39">
        <v>12.79</v>
      </c>
      <c r="EA7" s="39">
        <v>13.39</v>
      </c>
      <c r="EB7" s="39">
        <v>14.85</v>
      </c>
      <c r="EC7" s="39">
        <v>17.8</v>
      </c>
      <c r="ED7" s="39">
        <v>0.22</v>
      </c>
      <c r="EE7" s="39">
        <v>0</v>
      </c>
      <c r="EF7" s="39">
        <v>0</v>
      </c>
      <c r="EG7" s="39">
        <v>0.23</v>
      </c>
      <c r="EH7" s="39">
        <v>0.47</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cp:lastPrinted>2020-01-14T23:44:44Z</cp:lastPrinted>
  <dcterms:created xsi:type="dcterms:W3CDTF">2019-12-05T04:10:34Z</dcterms:created>
  <dcterms:modified xsi:type="dcterms:W3CDTF">2020-01-15T00:14:07Z</dcterms:modified>
  <cp:category/>
</cp:coreProperties>
</file>