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0333\Desktop\"/>
    </mc:Choice>
  </mc:AlternateContent>
  <workbookProtection workbookAlgorithmName="SHA-512" workbookHashValue="dXViRR4lROLhwlIxKXZaeBRbuXWsQNQnsqSCDXYcM4NegQVx6mNKQaDY5pXhDR1ZftE60pGX2AJvZZW8n47B+w==" workbookSaltValue="FHb8GRHXHRSUYnrVB0vyfg==" workbookSpinCount="100000" lockStructure="1"/>
  <bookViews>
    <workbookView xWindow="0" yWindow="0" windowWidth="23040" windowHeight="859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<sst xmlns="http://schemas.openxmlformats.org/spreadsheetml/2006/main" count="233" uniqueCount="113">
  <si>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</si>
  <si>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</si>
  <si>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</si>
  <si>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</si>
  <si>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</si>
  <si>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</si>
  <si>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</si>
  <si>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</si>
  <si>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</si>
  <si>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</si>
  <si>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</si>
  <si>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</si>
  <si>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</si>
  <si>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</si>
  <si>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</si>
  <si>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</si>
  <si>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</si>
  <si>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</si>
  <si>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</si>
  <si>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</si>
  <si>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</si>
  <si>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</si>
  <si>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</si>
  <si>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</si>
  <si>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</si>
  <si>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</si>
  <si>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</si>
  <si>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</si>
  <si>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</si>
  <si>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</si>
  <si>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</si>
  <si>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</si>
  <si>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</si>
  <si>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</si>
  <si>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</si>
  <si>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</si>
  <si>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</si>
  <si>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</si>
  <si>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</si>
  <si>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</si>
  <si>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</si>
  <si>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</si>
  <si>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</si>
  <si>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</si>
  <si>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</si>
  <si>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</si>
  <si>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</si>
  <si>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</si>
  <si>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</si>
  <si>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</si>
  <si>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</si>
  <si>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</si>
  <si>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</si>
  <si>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</si>
  <si>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</si>
  <si>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</si>
  <si>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</si>
  <si>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</si>
  <si>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</si>
  <si>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</si>
  <si>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</si>
  <si>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</si>
  <si>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</si>
  <si>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</si>
  <si>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</si>
  <si>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</si>
  <si>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</si>
  <si>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</si>
  <si>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</si>
  <si>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</si>
  <si>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</si>
  <si>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</si>
  <si>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</si>
  <si>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</si>
  <si>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</si>
  <si>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</si>
  <si>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</si>
  <si>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</si>
  <si>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</si>
  <si>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</si>
  <si>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</si>
  <si>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</si>
  <si>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</si>
  <si>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</si>
  <si>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</si>
  <si>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</si>
  <si>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</si>
  <si>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</si>
  <si>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</si>
  <si>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</si>
  <si>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</si>
  <si>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</si>
  <si>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</si>
  <si>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</si>
  <si>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</si>
  <si>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</si>
  <si>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</si>
  <si>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</si>
  <si>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</si>
  <si>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</si>
  <si>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</si>
  <si>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</si>
  <si>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</si>
  <si>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</si>
  <si>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</si>
  <si>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</si>
  <si>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</si>
  <si>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</si>
  <si>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</si>
  <si>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</si>
  <si>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維持管理経費を料金収入等で賄うことができている。今後も健全経営を続けていくための改善点を分析する。
企業債現在高対事業規模比率
事業完了により、企業債残高の減少及び接続件数の増加による営業収益の増加により当該比率については減少している。
経費回収率
類似団体と比較し回収率は高いが、接続率の向上及び費用削減等について分析する必要がある。
汚水処理原価
類似団体と比較し低い値となっている。
水洗化率
類似団体と比較し低い値となっている。
接続率の向上が必要である。</t>
    <rPh sb="32" eb="34">
      <t>コンゴ</t>
    </rPh>
    <rPh sb="35" eb="37">
      <t>ケンゼン</t>
    </rPh>
    <rPh sb="37" eb="39">
      <t>ケイエイ</t>
    </rPh>
    <rPh sb="40" eb="41">
      <t>ツヅ</t>
    </rPh>
    <rPh sb="48" eb="51">
      <t>カイゼンテン</t>
    </rPh>
    <rPh sb="52" eb="54">
      <t>ブンセキ</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</si>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</sst>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95-488B-808D-C47EC72AF3A4}"/>
            </c:ext>
          </c:extLst>
        </c:ser>
        <c:dLbls>
          <c:showLegendKey val="0"/>
          <c:showVal val="0"/>
          <c:showCatName val="0"/>
          <c:showSerName val="0"/>
          <c:showPercent val="0"/>
          <c:showBubbleSize val="0"/>
        </c:dLbls>
        <c:gapWidth val="150"/>
        <c:axId val="447350896"/>
        <c:axId val="44735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xmlns:c16r2="http://schemas.microsoft.com/office/drawing/2015/06/chart">
            <c:ext xmlns:c16="http://schemas.microsoft.com/office/drawing/2014/chart" uri="{C3380CC4-5D6E-409C-BE32-E72D297353CC}">
              <c16:uniqueId val="{00000001-AF95-488B-808D-C47EC72AF3A4}"/>
            </c:ext>
          </c:extLst>
        </c:ser>
        <c:dLbls>
          <c:showLegendKey val="0"/>
          <c:showVal val="0"/>
          <c:showCatName val="0"/>
          <c:showSerName val="0"/>
          <c:showPercent val="0"/>
          <c:showBubbleSize val="0"/>
        </c:dLbls>
        <c:marker val="1"/>
        <c:smooth val="0"/>
        <c:axId val="447350896"/>
        <c:axId val="447351680"/>
      </c:lineChart>
      <c:dateAx>
        <c:axId val="447350896"/>
        <c:scaling>
          <c:orientation val="minMax"/>
        </c:scaling>
        <c:delete val="1"/>
        <c:axPos val="b"/>
        <c:numFmt formatCode="ge" sourceLinked="1"/>
        <c:majorTickMark val="none"/>
        <c:minorTickMark val="none"/>
        <c:tickLblPos val="none"/>
        <c:crossAx val="447351680"/>
        <c:crosses val="autoZero"/>
        <c:auto val="1"/>
        <c:lblOffset val="100"/>
        <c:baseTimeUnit val="years"/>
      </c:dateAx>
      <c:valAx>
        <c:axId val="4473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35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0A2-41DC-ADE7-DBC6E4DDECFA}"/>
            </c:ext>
          </c:extLst>
        </c:ser>
        <c:dLbls>
          <c:showLegendKey val="0"/>
          <c:showVal val="0"/>
          <c:showCatName val="0"/>
          <c:showSerName val="0"/>
          <c:showPercent val="0"/>
          <c:showBubbleSize val="0"/>
        </c:dLbls>
        <c:gapWidth val="150"/>
        <c:axId val="532817720"/>
        <c:axId val="53281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xmlns:c16r2="http://schemas.microsoft.com/office/drawing/2015/06/chart">
            <c:ext xmlns:c16="http://schemas.microsoft.com/office/drawing/2014/chart" uri="{C3380CC4-5D6E-409C-BE32-E72D297353CC}">
              <c16:uniqueId val="{00000001-30A2-41DC-ADE7-DBC6E4DDECFA}"/>
            </c:ext>
          </c:extLst>
        </c:ser>
        <c:dLbls>
          <c:showLegendKey val="0"/>
          <c:showVal val="0"/>
          <c:showCatName val="0"/>
          <c:showSerName val="0"/>
          <c:showPercent val="0"/>
          <c:showBubbleSize val="0"/>
        </c:dLbls>
        <c:marker val="1"/>
        <c:smooth val="0"/>
        <c:axId val="532817720"/>
        <c:axId val="532818504"/>
      </c:lineChart>
      <c:dateAx>
        <c:axId val="532817720"/>
        <c:scaling>
          <c:orientation val="minMax"/>
        </c:scaling>
        <c:delete val="1"/>
        <c:axPos val="b"/>
        <c:numFmt formatCode="ge" sourceLinked="1"/>
        <c:majorTickMark val="none"/>
        <c:minorTickMark val="none"/>
        <c:tickLblPos val="none"/>
        <c:crossAx val="532818504"/>
        <c:crosses val="autoZero"/>
        <c:auto val="1"/>
        <c:lblOffset val="100"/>
        <c:baseTimeUnit val="years"/>
      </c:dateAx>
      <c:valAx>
        <c:axId val="53281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81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54.55</c:v>
                </c:pt>
                <c:pt idx="1">
                  <c:v>54.69</c:v>
                </c:pt>
                <c:pt idx="2">
                  <c:v>56.37</c:v>
                </c:pt>
                <c:pt idx="3">
                  <c:v>57.42</c:v>
                </c:pt>
                <c:pt idx="4">
                  <c:v>57.42</c:v>
                </c:pt>
              </c:numCache>
            </c:numRef>
          </c:val>
          <c:extLst xmlns:c16r2="http://schemas.microsoft.com/office/drawing/2015/06/chart">
            <c:ext xmlns:c16="http://schemas.microsoft.com/office/drawing/2014/chart" uri="{C3380CC4-5D6E-409C-BE32-E72D297353CC}">
              <c16:uniqueId val="{00000000-558D-4DE3-92BF-6D3117E805D5}"/>
            </c:ext>
          </c:extLst>
        </c:ser>
        <c:dLbls>
          <c:showLegendKey val="0"/>
          <c:showVal val="0"/>
          <c:showCatName val="0"/>
          <c:showSerName val="0"/>
          <c:showPercent val="0"/>
          <c:showBubbleSize val="0"/>
        </c:dLbls>
        <c:gapWidth val="150"/>
        <c:axId val="532816152"/>
        <c:axId val="53281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xmlns:c16r2="http://schemas.microsoft.com/office/drawing/2015/06/chart">
            <c:ext xmlns:c16="http://schemas.microsoft.com/office/drawing/2014/chart" uri="{C3380CC4-5D6E-409C-BE32-E72D297353CC}">
              <c16:uniqueId val="{00000001-558D-4DE3-92BF-6D3117E805D5}"/>
            </c:ext>
          </c:extLst>
        </c:ser>
        <c:dLbls>
          <c:showLegendKey val="0"/>
          <c:showVal val="0"/>
          <c:showCatName val="0"/>
          <c:showSerName val="0"/>
          <c:showPercent val="0"/>
          <c:showBubbleSize val="0"/>
        </c:dLbls>
        <c:marker val="1"/>
        <c:smooth val="0"/>
        <c:axId val="532816152"/>
        <c:axId val="532811056"/>
      </c:lineChart>
      <c:dateAx>
        <c:axId val="532816152"/>
        <c:scaling>
          <c:orientation val="minMax"/>
        </c:scaling>
        <c:delete val="1"/>
        <c:axPos val="b"/>
        <c:numFmt formatCode="ge" sourceLinked="1"/>
        <c:majorTickMark val="none"/>
        <c:minorTickMark val="none"/>
        <c:tickLblPos val="none"/>
        <c:crossAx val="532811056"/>
        <c:crosses val="autoZero"/>
        <c:auto val="1"/>
        <c:lblOffset val="100"/>
        <c:baseTimeUnit val="years"/>
      </c:dateAx>
      <c:valAx>
        <c:axId val="53281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81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3C8-4F3C-8AD0-1D11560C1E81}"/>
            </c:ext>
          </c:extLst>
        </c:ser>
        <c:dLbls>
          <c:showLegendKey val="0"/>
          <c:showVal val="0"/>
          <c:showCatName val="0"/>
          <c:showSerName val="0"/>
          <c:showPercent val="0"/>
          <c:showBubbleSize val="0"/>
        </c:dLbls>
        <c:gapWidth val="150"/>
        <c:axId val="447349720"/>
        <c:axId val="44735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C8-4F3C-8AD0-1D11560C1E81}"/>
            </c:ext>
          </c:extLst>
        </c:ser>
        <c:dLbls>
          <c:showLegendKey val="0"/>
          <c:showVal val="0"/>
          <c:showCatName val="0"/>
          <c:showSerName val="0"/>
          <c:showPercent val="0"/>
          <c:showBubbleSize val="0"/>
        </c:dLbls>
        <c:marker val="1"/>
        <c:smooth val="0"/>
        <c:axId val="447349720"/>
        <c:axId val="447354032"/>
      </c:lineChart>
      <c:dateAx>
        <c:axId val="447349720"/>
        <c:scaling>
          <c:orientation val="minMax"/>
        </c:scaling>
        <c:delete val="1"/>
        <c:axPos val="b"/>
        <c:numFmt formatCode="ge" sourceLinked="1"/>
        <c:majorTickMark val="none"/>
        <c:minorTickMark val="none"/>
        <c:tickLblPos val="none"/>
        <c:crossAx val="447354032"/>
        <c:crosses val="autoZero"/>
        <c:auto val="1"/>
        <c:lblOffset val="100"/>
        <c:baseTimeUnit val="years"/>
      </c:dateAx>
      <c:valAx>
        <c:axId val="44735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34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9A-426D-B5D7-17A47F2D75F0}"/>
            </c:ext>
          </c:extLst>
        </c:ser>
        <c:dLbls>
          <c:showLegendKey val="0"/>
          <c:showVal val="0"/>
          <c:showCatName val="0"/>
          <c:showSerName val="0"/>
          <c:showPercent val="0"/>
          <c:showBubbleSize val="0"/>
        </c:dLbls>
        <c:gapWidth val="150"/>
        <c:axId val="447348936"/>
        <c:axId val="44734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9A-426D-B5D7-17A47F2D75F0}"/>
            </c:ext>
          </c:extLst>
        </c:ser>
        <c:dLbls>
          <c:showLegendKey val="0"/>
          <c:showVal val="0"/>
          <c:showCatName val="0"/>
          <c:showSerName val="0"/>
          <c:showPercent val="0"/>
          <c:showBubbleSize val="0"/>
        </c:dLbls>
        <c:marker val="1"/>
        <c:smooth val="0"/>
        <c:axId val="447348936"/>
        <c:axId val="447349328"/>
      </c:lineChart>
      <c:dateAx>
        <c:axId val="447348936"/>
        <c:scaling>
          <c:orientation val="minMax"/>
        </c:scaling>
        <c:delete val="1"/>
        <c:axPos val="b"/>
        <c:numFmt formatCode="ge" sourceLinked="1"/>
        <c:majorTickMark val="none"/>
        <c:minorTickMark val="none"/>
        <c:tickLblPos val="none"/>
        <c:crossAx val="447349328"/>
        <c:crosses val="autoZero"/>
        <c:auto val="1"/>
        <c:lblOffset val="100"/>
        <c:baseTimeUnit val="years"/>
      </c:dateAx>
      <c:valAx>
        <c:axId val="44734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34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5A-4E4C-99D4-370150CF96BF}"/>
            </c:ext>
          </c:extLst>
        </c:ser>
        <c:dLbls>
          <c:showLegendKey val="0"/>
          <c:showVal val="0"/>
          <c:showCatName val="0"/>
          <c:showSerName val="0"/>
          <c:showPercent val="0"/>
          <c:showBubbleSize val="0"/>
        </c:dLbls>
        <c:gapWidth val="150"/>
        <c:axId val="532400576"/>
        <c:axId val="5324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5A-4E4C-99D4-370150CF96BF}"/>
            </c:ext>
          </c:extLst>
        </c:ser>
        <c:dLbls>
          <c:showLegendKey val="0"/>
          <c:showVal val="0"/>
          <c:showCatName val="0"/>
          <c:showSerName val="0"/>
          <c:showPercent val="0"/>
          <c:showBubbleSize val="0"/>
        </c:dLbls>
        <c:marker val="1"/>
        <c:smooth val="0"/>
        <c:axId val="532400576"/>
        <c:axId val="532406848"/>
      </c:lineChart>
      <c:dateAx>
        <c:axId val="532400576"/>
        <c:scaling>
          <c:orientation val="minMax"/>
        </c:scaling>
        <c:delete val="1"/>
        <c:axPos val="b"/>
        <c:numFmt formatCode="ge" sourceLinked="1"/>
        <c:majorTickMark val="none"/>
        <c:minorTickMark val="none"/>
        <c:tickLblPos val="none"/>
        <c:crossAx val="532406848"/>
        <c:crosses val="autoZero"/>
        <c:auto val="1"/>
        <c:lblOffset val="100"/>
        <c:baseTimeUnit val="years"/>
      </c:dateAx>
      <c:valAx>
        <c:axId val="5324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E5-4B1B-999E-C96D50FC2935}"/>
            </c:ext>
          </c:extLst>
        </c:ser>
        <c:dLbls>
          <c:showLegendKey val="0"/>
          <c:showVal val="0"/>
          <c:showCatName val="0"/>
          <c:showSerName val="0"/>
          <c:showPercent val="0"/>
          <c:showBubbleSize val="0"/>
        </c:dLbls>
        <c:gapWidth val="150"/>
        <c:axId val="532403712"/>
        <c:axId val="53240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E5-4B1B-999E-C96D50FC2935}"/>
            </c:ext>
          </c:extLst>
        </c:ser>
        <c:dLbls>
          <c:showLegendKey val="0"/>
          <c:showVal val="0"/>
          <c:showCatName val="0"/>
          <c:showSerName val="0"/>
          <c:showPercent val="0"/>
          <c:showBubbleSize val="0"/>
        </c:dLbls>
        <c:marker val="1"/>
        <c:smooth val="0"/>
        <c:axId val="532403712"/>
        <c:axId val="532402536"/>
      </c:lineChart>
      <c:dateAx>
        <c:axId val="532403712"/>
        <c:scaling>
          <c:orientation val="minMax"/>
        </c:scaling>
        <c:delete val="1"/>
        <c:axPos val="b"/>
        <c:numFmt formatCode="ge" sourceLinked="1"/>
        <c:majorTickMark val="none"/>
        <c:minorTickMark val="none"/>
        <c:tickLblPos val="none"/>
        <c:crossAx val="532402536"/>
        <c:crosses val="autoZero"/>
        <c:auto val="1"/>
        <c:lblOffset val="100"/>
        <c:baseTimeUnit val="years"/>
      </c:dateAx>
      <c:valAx>
        <c:axId val="53240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AE-439F-9242-A8E690592C98}"/>
            </c:ext>
          </c:extLst>
        </c:ser>
        <c:dLbls>
          <c:showLegendKey val="0"/>
          <c:showVal val="0"/>
          <c:showCatName val="0"/>
          <c:showSerName val="0"/>
          <c:showPercent val="0"/>
          <c:showBubbleSize val="0"/>
        </c:dLbls>
        <c:gapWidth val="150"/>
        <c:axId val="532402928"/>
        <c:axId val="53240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AE-439F-9242-A8E690592C98}"/>
            </c:ext>
          </c:extLst>
        </c:ser>
        <c:dLbls>
          <c:showLegendKey val="0"/>
          <c:showVal val="0"/>
          <c:showCatName val="0"/>
          <c:showSerName val="0"/>
          <c:showPercent val="0"/>
          <c:showBubbleSize val="0"/>
        </c:dLbls>
        <c:marker val="1"/>
        <c:smooth val="0"/>
        <c:axId val="532402928"/>
        <c:axId val="532404496"/>
      </c:lineChart>
      <c:dateAx>
        <c:axId val="532402928"/>
        <c:scaling>
          <c:orientation val="minMax"/>
        </c:scaling>
        <c:delete val="1"/>
        <c:axPos val="b"/>
        <c:numFmt formatCode="ge" sourceLinked="1"/>
        <c:majorTickMark val="none"/>
        <c:minorTickMark val="none"/>
        <c:tickLblPos val="none"/>
        <c:crossAx val="532404496"/>
        <c:crosses val="autoZero"/>
        <c:auto val="1"/>
        <c:lblOffset val="100"/>
        <c:baseTimeUnit val="years"/>
      </c:dateAx>
      <c:valAx>
        <c:axId val="53240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0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120.83</c:v>
                </c:pt>
                <c:pt idx="1">
                  <c:v>775.84</c:v>
                </c:pt>
                <c:pt idx="2">
                  <c:v>2330.4899999999998</c:v>
                </c:pt>
                <c:pt idx="3">
                  <c:v>2123.27</c:v>
                </c:pt>
                <c:pt idx="4">
                  <c:v>1924.05</c:v>
                </c:pt>
              </c:numCache>
            </c:numRef>
          </c:val>
          <c:extLst xmlns:c16r2="http://schemas.microsoft.com/office/drawing/2015/06/chart">
            <c:ext xmlns:c16="http://schemas.microsoft.com/office/drawing/2014/chart" uri="{C3380CC4-5D6E-409C-BE32-E72D297353CC}">
              <c16:uniqueId val="{00000000-7AD5-4661-BE96-703267385BBC}"/>
            </c:ext>
          </c:extLst>
        </c:ser>
        <c:dLbls>
          <c:showLegendKey val="0"/>
          <c:showVal val="0"/>
          <c:showCatName val="0"/>
          <c:showSerName val="0"/>
          <c:showPercent val="0"/>
          <c:showBubbleSize val="0"/>
        </c:dLbls>
        <c:gapWidth val="150"/>
        <c:axId val="532401360"/>
        <c:axId val="53240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xmlns:c16r2="http://schemas.microsoft.com/office/drawing/2015/06/chart">
            <c:ext xmlns:c16="http://schemas.microsoft.com/office/drawing/2014/chart" uri="{C3380CC4-5D6E-409C-BE32-E72D297353CC}">
              <c16:uniqueId val="{00000001-7AD5-4661-BE96-703267385BBC}"/>
            </c:ext>
          </c:extLst>
        </c:ser>
        <c:dLbls>
          <c:showLegendKey val="0"/>
          <c:showVal val="0"/>
          <c:showCatName val="0"/>
          <c:showSerName val="0"/>
          <c:showPercent val="0"/>
          <c:showBubbleSize val="0"/>
        </c:dLbls>
        <c:marker val="1"/>
        <c:smooth val="0"/>
        <c:axId val="532401360"/>
        <c:axId val="532406456"/>
      </c:lineChart>
      <c:dateAx>
        <c:axId val="532401360"/>
        <c:scaling>
          <c:orientation val="minMax"/>
        </c:scaling>
        <c:delete val="1"/>
        <c:axPos val="b"/>
        <c:numFmt formatCode="ge" sourceLinked="1"/>
        <c:majorTickMark val="none"/>
        <c:minorTickMark val="none"/>
        <c:tickLblPos val="none"/>
        <c:crossAx val="532406456"/>
        <c:crosses val="autoZero"/>
        <c:auto val="1"/>
        <c:lblOffset val="100"/>
        <c:baseTimeUnit val="years"/>
      </c:dateAx>
      <c:valAx>
        <c:axId val="53240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0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c:v>
                </c:pt>
                <c:pt idx="1">
                  <c:v>100</c:v>
                </c:pt>
                <c:pt idx="2">
                  <c:v>100</c:v>
                </c:pt>
                <c:pt idx="3">
                  <c:v>80.650000000000006</c:v>
                </c:pt>
                <c:pt idx="4">
                  <c:v>86.01</c:v>
                </c:pt>
              </c:numCache>
            </c:numRef>
          </c:val>
          <c:extLst xmlns:c16r2="http://schemas.microsoft.com/office/drawing/2015/06/chart">
            <c:ext xmlns:c16="http://schemas.microsoft.com/office/drawing/2014/chart" uri="{C3380CC4-5D6E-409C-BE32-E72D297353CC}">
              <c16:uniqueId val="{00000000-A009-44E4-BC41-B2282D21E208}"/>
            </c:ext>
          </c:extLst>
        </c:ser>
        <c:dLbls>
          <c:showLegendKey val="0"/>
          <c:showVal val="0"/>
          <c:showCatName val="0"/>
          <c:showSerName val="0"/>
          <c:showPercent val="0"/>
          <c:showBubbleSize val="0"/>
        </c:dLbls>
        <c:gapWidth val="150"/>
        <c:axId val="532404104"/>
        <c:axId val="53240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xmlns:c16r2="http://schemas.microsoft.com/office/drawing/2015/06/chart">
            <c:ext xmlns:c16="http://schemas.microsoft.com/office/drawing/2014/chart" uri="{C3380CC4-5D6E-409C-BE32-E72D297353CC}">
              <c16:uniqueId val="{00000001-A009-44E4-BC41-B2282D21E208}"/>
            </c:ext>
          </c:extLst>
        </c:ser>
        <c:dLbls>
          <c:showLegendKey val="0"/>
          <c:showVal val="0"/>
          <c:showCatName val="0"/>
          <c:showSerName val="0"/>
          <c:showPercent val="0"/>
          <c:showBubbleSize val="0"/>
        </c:dLbls>
        <c:marker val="1"/>
        <c:smooth val="0"/>
        <c:axId val="532404104"/>
        <c:axId val="532404888"/>
      </c:lineChart>
      <c:dateAx>
        <c:axId val="532404104"/>
        <c:scaling>
          <c:orientation val="minMax"/>
        </c:scaling>
        <c:delete val="1"/>
        <c:axPos val="b"/>
        <c:numFmt formatCode="ge" sourceLinked="1"/>
        <c:majorTickMark val="none"/>
        <c:minorTickMark val="none"/>
        <c:tickLblPos val="none"/>
        <c:crossAx val="532404888"/>
        <c:crosses val="autoZero"/>
        <c:auto val="1"/>
        <c:lblOffset val="100"/>
        <c:baseTimeUnit val="years"/>
      </c:dateAx>
      <c:valAx>
        <c:axId val="53240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0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124.88</c:v>
                </c:pt>
                <c:pt idx="1">
                  <c:v>132.79</c:v>
                </c:pt>
                <c:pt idx="2">
                  <c:v>127.13</c:v>
                </c:pt>
                <c:pt idx="3">
                  <c:v>150.01</c:v>
                </c:pt>
                <c:pt idx="4">
                  <c:v>150</c:v>
                </c:pt>
              </c:numCache>
            </c:numRef>
          </c:val>
          <c:extLst xmlns:c16r2="http://schemas.microsoft.com/office/drawing/2015/06/chart">
            <c:ext xmlns:c16="http://schemas.microsoft.com/office/drawing/2014/chart" uri="{C3380CC4-5D6E-409C-BE32-E72D297353CC}">
              <c16:uniqueId val="{00000000-7FB5-426D-A152-36BAF9DC40DA}"/>
            </c:ext>
          </c:extLst>
        </c:ser>
        <c:dLbls>
          <c:showLegendKey val="0"/>
          <c:showVal val="0"/>
          <c:showCatName val="0"/>
          <c:showSerName val="0"/>
          <c:showPercent val="0"/>
          <c:showBubbleSize val="0"/>
        </c:dLbls>
        <c:gapWidth val="150"/>
        <c:axId val="532817328"/>
        <c:axId val="53281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xmlns:c16r2="http://schemas.microsoft.com/office/drawing/2015/06/chart">
            <c:ext xmlns:c16="http://schemas.microsoft.com/office/drawing/2014/chart" uri="{C3380CC4-5D6E-409C-BE32-E72D297353CC}">
              <c16:uniqueId val="{00000001-7FB5-426D-A152-36BAF9DC40DA}"/>
            </c:ext>
          </c:extLst>
        </c:ser>
        <c:dLbls>
          <c:showLegendKey val="0"/>
          <c:showVal val="0"/>
          <c:showCatName val="0"/>
          <c:showSerName val="0"/>
          <c:showPercent val="0"/>
          <c:showBubbleSize val="0"/>
        </c:dLbls>
        <c:marker val="1"/>
        <c:smooth val="0"/>
        <c:axId val="532817328"/>
        <c:axId val="532818112"/>
      </c:lineChart>
      <c:dateAx>
        <c:axId val="532817328"/>
        <c:scaling>
          <c:orientation val="minMax"/>
        </c:scaling>
        <c:delete val="1"/>
        <c:axPos val="b"/>
        <c:numFmt formatCode="ge" sourceLinked="1"/>
        <c:majorTickMark val="none"/>
        <c:minorTickMark val="none"/>
        <c:tickLblPos val="none"/>
        <c:crossAx val="532818112"/>
        <c:crosses val="autoZero"/>
        <c:auto val="1"/>
        <c:lblOffset val="100"/>
        <c:baseTimeUnit val="years"/>
      </c:dateAx>
      <c:valAx>
        <c:axId val="5328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81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20495</v>
      </c>
      <c r="AM8" s="50"/>
      <c r="AN8" s="50"/>
      <c r="AO8" s="50"/>
      <c r="AP8" s="50"/>
      <c r="AQ8" s="50"/>
      <c r="AR8" s="50"/>
      <c r="AS8" s="50"/>
      <c r="AT8" s="45">
        <f>データ!T6</f>
        <v>276.33</v>
      </c>
      <c r="AU8" s="45"/>
      <c r="AV8" s="45"/>
      <c r="AW8" s="45"/>
      <c r="AX8" s="45"/>
      <c r="AY8" s="45"/>
      <c r="AZ8" s="45"/>
      <c r="BA8" s="45"/>
      <c r="BB8" s="45">
        <f>データ!U6</f>
        <v>74.17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1.52</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310</v>
      </c>
      <c r="AM10" s="50"/>
      <c r="AN10" s="50"/>
      <c r="AO10" s="50"/>
      <c r="AP10" s="50"/>
      <c r="AQ10" s="50"/>
      <c r="AR10" s="50"/>
      <c r="AS10" s="50"/>
      <c r="AT10" s="45">
        <f>データ!W6</f>
        <v>0.15</v>
      </c>
      <c r="AU10" s="45"/>
      <c r="AV10" s="45"/>
      <c r="AW10" s="45"/>
      <c r="AX10" s="45"/>
      <c r="AY10" s="45"/>
      <c r="AZ10" s="45"/>
      <c r="BA10" s="45"/>
      <c r="BB10" s="45">
        <f>データ!X6</f>
        <v>2066.67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SuEW9jf1I4RxcRIlh4mJqMnMowmksydY64KsKJkAAzdCPKt8OqtRbHj4PLd6Dok/lihogMO924qJ4fG4BXU78w==" saltValue="A13jq49M9UBAEWc4eGLJ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74471</v>
      </c>
      <c r="D6" s="33">
        <f t="shared" si="3"/>
        <v>47</v>
      </c>
      <c r="E6" s="33">
        <f t="shared" si="3"/>
        <v>17</v>
      </c>
      <c r="F6" s="33">
        <f t="shared" si="3"/>
        <v>4</v>
      </c>
      <c r="G6" s="33">
        <f t="shared" si="3"/>
        <v>0</v>
      </c>
      <c r="H6" s="33" t="str">
        <f t="shared" si="3"/>
        <v>福島県　会津美里町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1.52</v>
      </c>
      <c r="Q6" s="34">
        <f t="shared" si="3"/>
        <v>100</v>
      </c>
      <c r="R6" s="34">
        <f t="shared" si="3"/>
        <v>4860</v>
      </c>
      <c r="S6" s="34">
        <f t="shared" si="3"/>
        <v>20495</v>
      </c>
      <c r="T6" s="34">
        <f t="shared" si="3"/>
        <v>276.33</v>
      </c>
      <c r="U6" s="34">
        <f t="shared" si="3"/>
        <v>74.17</v>
      </c>
      <c r="V6" s="34">
        <f t="shared" si="3"/>
        <v>310</v>
      </c>
      <c r="W6" s="34">
        <f t="shared" si="3"/>
        <v>0.15</v>
      </c>
      <c r="X6" s="34">
        <f t="shared" si="3"/>
        <v>2066.67</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120.83</v>
      </c>
      <c r="BG6" s="35">
        <f t="shared" ref="BG6:BO6" si="7">IF(BG7="",NA(),BG7)</f>
        <v>775.84</v>
      </c>
      <c r="BH6" s="35">
        <f t="shared" si="7"/>
        <v>2330.4899999999998</v>
      </c>
      <c r="BI6" s="35">
        <f t="shared" si="7"/>
        <v>2123.27</v>
      </c>
      <c r="BJ6" s="35">
        <f t="shared" si="7"/>
        <v>1924.05</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100</v>
      </c>
      <c r="BR6" s="35">
        <f t="shared" ref="BR6:BZ6" si="8">IF(BR7="",NA(),BR7)</f>
        <v>100</v>
      </c>
      <c r="BS6" s="35">
        <f t="shared" si="8"/>
        <v>100</v>
      </c>
      <c r="BT6" s="35">
        <f t="shared" si="8"/>
        <v>80.650000000000006</v>
      </c>
      <c r="BU6" s="35">
        <f t="shared" si="8"/>
        <v>86.01</v>
      </c>
      <c r="BV6" s="35">
        <f t="shared" si="8"/>
        <v>50.54</v>
      </c>
      <c r="BW6" s="35">
        <f t="shared" si="8"/>
        <v>49.22</v>
      </c>
      <c r="BX6" s="35">
        <f t="shared" si="8"/>
        <v>53.7</v>
      </c>
      <c r="BY6" s="35">
        <f t="shared" si="8"/>
        <v>61.54</v>
      </c>
      <c r="BZ6" s="35">
        <f t="shared" si="8"/>
        <v>63.97</v>
      </c>
      <c r="CA6" s="34" t="str">
        <f>IF(CA7="","",IF(CA7="-","【-】","【"&amp;SUBSTITUTE(TEXT(CA7,"#,##0.00"),"-","△")&amp;"】"))</f>
        <v>【74.48】</v>
      </c>
      <c r="CB6" s="35">
        <f>IF(CB7="",NA(),CB7)</f>
        <v>124.88</v>
      </c>
      <c r="CC6" s="35">
        <f t="shared" ref="CC6:CK6" si="9">IF(CC7="",NA(),CC7)</f>
        <v>132.79</v>
      </c>
      <c r="CD6" s="35">
        <f t="shared" si="9"/>
        <v>127.13</v>
      </c>
      <c r="CE6" s="35">
        <f t="shared" si="9"/>
        <v>150.01</v>
      </c>
      <c r="CF6" s="35">
        <f t="shared" si="9"/>
        <v>150</v>
      </c>
      <c r="CG6" s="35">
        <f t="shared" si="9"/>
        <v>320.36</v>
      </c>
      <c r="CH6" s="35">
        <f t="shared" si="9"/>
        <v>332.02</v>
      </c>
      <c r="CI6" s="35">
        <f t="shared" si="9"/>
        <v>300.35000000000002</v>
      </c>
      <c r="CJ6" s="35">
        <f t="shared" si="9"/>
        <v>267.86</v>
      </c>
      <c r="CK6" s="35">
        <f t="shared" si="9"/>
        <v>256.82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34.74</v>
      </c>
      <c r="CS6" s="35">
        <f t="shared" si="10"/>
        <v>36.65</v>
      </c>
      <c r="CT6" s="35">
        <f t="shared" si="10"/>
        <v>37.72</v>
      </c>
      <c r="CU6" s="35">
        <f t="shared" si="10"/>
        <v>37.08</v>
      </c>
      <c r="CV6" s="35">
        <f t="shared" si="10"/>
        <v>37.46</v>
      </c>
      <c r="CW6" s="34" t="str">
        <f>IF(CW7="","",IF(CW7="-","【-】","【"&amp;SUBSTITUTE(TEXT(CW7,"#,##0.00"),"-","△")&amp;"】"))</f>
        <v>【42.82】</v>
      </c>
      <c r="CX6" s="35">
        <f>IF(CX7="",NA(),CX7)</f>
        <v>54.55</v>
      </c>
      <c r="CY6" s="35">
        <f t="shared" ref="CY6:DG6" si="11">IF(CY7="",NA(),CY7)</f>
        <v>54.69</v>
      </c>
      <c r="CZ6" s="35">
        <f t="shared" si="11"/>
        <v>56.37</v>
      </c>
      <c r="DA6" s="35">
        <f t="shared" si="11"/>
        <v>57.42</v>
      </c>
      <c r="DB6" s="35">
        <f t="shared" si="11"/>
        <v>57.42</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2">
      <c r="A7" s="28"/>
      <c r="B7" s="37">
        <v>2018</v>
      </c>
      <c r="C7" s="37">
        <v>74471</v>
      </c>
      <c r="D7" s="37">
        <v>47</v>
      </c>
      <c r="E7" s="37">
        <v>17</v>
      </c>
      <c r="F7" s="37">
        <v>4</v>
      </c>
      <c r="G7" s="37">
        <v>0</v>
      </c>
      <c r="H7" s="37" t="s">
        <v>97</v>
      </c>
      <c r="I7" s="37" t="s">
        <v>98</v>
      </c>
      <c r="J7" s="37" t="s">
        <v>99</v>
      </c>
      <c r="K7" s="37" t="s">
        <v>100</v>
      </c>
      <c r="L7" s="37" t="s">
        <v>101</v>
      </c>
      <c r="M7" s="37" t="s">
        <v>102</v>
      </c>
      <c r="N7" s="38" t="s">
        <v>103</v>
      </c>
      <c r="O7" s="38" t="s">
        <v>104</v>
      </c>
      <c r="P7" s="38">
        <v>1.52</v>
      </c>
      <c r="Q7" s="38">
        <v>100</v>
      </c>
      <c r="R7" s="38">
        <v>4860</v>
      </c>
      <c r="S7" s="38">
        <v>20495</v>
      </c>
      <c r="T7" s="38">
        <v>276.33</v>
      </c>
      <c r="U7" s="38">
        <v>74.17</v>
      </c>
      <c r="V7" s="38">
        <v>310</v>
      </c>
      <c r="W7" s="38">
        <v>0.15</v>
      </c>
      <c r="X7" s="38">
        <v>2066.67</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120.83</v>
      </c>
      <c r="BG7" s="38">
        <v>775.84</v>
      </c>
      <c r="BH7" s="38">
        <v>2330.4899999999998</v>
      </c>
      <c r="BI7" s="38">
        <v>2123.27</v>
      </c>
      <c r="BJ7" s="38">
        <v>1924.05</v>
      </c>
      <c r="BK7" s="38">
        <v>1671.86</v>
      </c>
      <c r="BL7" s="38">
        <v>1673.47</v>
      </c>
      <c r="BM7" s="38">
        <v>1592.72</v>
      </c>
      <c r="BN7" s="38">
        <v>1223.96</v>
      </c>
      <c r="BO7" s="38">
        <v>1269.1500000000001</v>
      </c>
      <c r="BP7" s="38">
        <v>1209.4000000000001</v>
      </c>
      <c r="BQ7" s="38">
        <v>100</v>
      </c>
      <c r="BR7" s="38">
        <v>100</v>
      </c>
      <c r="BS7" s="38">
        <v>100</v>
      </c>
      <c r="BT7" s="38">
        <v>80.650000000000006</v>
      </c>
      <c r="BU7" s="38">
        <v>86.01</v>
      </c>
      <c r="BV7" s="38">
        <v>50.54</v>
      </c>
      <c r="BW7" s="38">
        <v>49.22</v>
      </c>
      <c r="BX7" s="38">
        <v>53.7</v>
      </c>
      <c r="BY7" s="38">
        <v>61.54</v>
      </c>
      <c r="BZ7" s="38">
        <v>63.97</v>
      </c>
      <c r="CA7" s="38">
        <v>74.48</v>
      </c>
      <c r="CB7" s="38">
        <v>124.88</v>
      </c>
      <c r="CC7" s="38">
        <v>132.79</v>
      </c>
      <c r="CD7" s="38">
        <v>127.13</v>
      </c>
      <c r="CE7" s="38">
        <v>150.01</v>
      </c>
      <c r="CF7" s="38">
        <v>150</v>
      </c>
      <c r="CG7" s="38">
        <v>320.36</v>
      </c>
      <c r="CH7" s="38">
        <v>332.02</v>
      </c>
      <c r="CI7" s="38">
        <v>300.35000000000002</v>
      </c>
      <c r="CJ7" s="38">
        <v>267.86</v>
      </c>
      <c r="CK7" s="38">
        <v>256.82</v>
      </c>
      <c r="CL7" s="38">
        <v>219.46</v>
      </c>
      <c r="CM7" s="38" t="s">
        <v>103</v>
      </c>
      <c r="CN7" s="38" t="s">
        <v>103</v>
      </c>
      <c r="CO7" s="38" t="s">
        <v>103</v>
      </c>
      <c r="CP7" s="38" t="s">
        <v>103</v>
      </c>
      <c r="CQ7" s="38" t="s">
        <v>103</v>
      </c>
      <c r="CR7" s="38">
        <v>34.74</v>
      </c>
      <c r="CS7" s="38">
        <v>36.65</v>
      </c>
      <c r="CT7" s="38">
        <v>37.72</v>
      </c>
      <c r="CU7" s="38">
        <v>37.08</v>
      </c>
      <c r="CV7" s="38">
        <v>37.46</v>
      </c>
      <c r="CW7" s="38">
        <v>42.82</v>
      </c>
      <c r="CX7" s="38">
        <v>54.55</v>
      </c>
      <c r="CY7" s="38">
        <v>54.69</v>
      </c>
      <c r="CZ7" s="38">
        <v>56.37</v>
      </c>
      <c r="DA7" s="38">
        <v>57.42</v>
      </c>
      <c r="DB7" s="38">
        <v>57.42</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沙織</cp:lastModifiedBy>
  <dcterms:created xsi:type="dcterms:W3CDTF">2019-12-05T05:10:50Z</dcterms:created>
  <dcterms:modified xsi:type="dcterms:W3CDTF">2020-01-24T06:36:48Z</dcterms:modified>
  <cp:category/>
</cp:coreProperties>
</file>