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174\Desktop\【経営比較分析表】2018_074225_47_1718\"/>
    </mc:Choice>
  </mc:AlternateContent>
  <workbookProtection workbookAlgorithmName="SHA-512" workbookHashValue="mkGi3kEdDysU0Bhd/1SBQs8d1mmxtyvf0g+Z1aI6XtLcu5uvzwyumefwMXGTvPbudbIZHZfj703xn0wKvBfDIA==" workbookSaltValue="GRACbYB4s+6LVAY8QxOrrQ=="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<sst xmlns="http://schemas.openxmlformats.org/spreadsheetml/2006/main" count="228" uniqueCount="114">
  <si>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</si>
  <si>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</si>
  <si>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</si>
  <si>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</si>
  <si>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</si>
  <si>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</si>
  <si>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</si>
  <si>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</si>
  <si>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</si>
  <si>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</si>
  <si>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</si>
  <si>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</si>
  <si>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</si>
  <si>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</si>
  <si>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</si>
  <si>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</si>
  <si>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</si>
  <si>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</si>
  <si>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</si>
  <si>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</si>
  <si>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</si>
  <si>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</si>
  <si>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</si>
  <si>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</si>
  <si>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</si>
  <si>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</si>
  <si>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</si>
  <si>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</si>
  <si>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</si>
  <si>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</si>
  <si>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</si>
  <si>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</si>
  <si>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</si>
  <si>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</si>
  <si>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</si>
  <si>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</si>
  <si>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</si>
  <si>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</si>
  <si>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</si>
  <si>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</si>
  <si>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</si>
  <si>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</si>
  <si>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</si>
  <si>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</si>
  <si>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</si>
  <si>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</si>
  <si>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</si>
  <si>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</si>
  <si>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</si>
  <si>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</si>
  <si>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</si>
  <si>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</si>
  <si>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</si>
  <si>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</si>
  <si>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</si>
  <si>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</si>
  <si>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</si>
  <si>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</si>
  <si>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</si>
  <si>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</si>
  <si>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</si>
  <si>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</si>
  <si>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</si>
  <si>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</si>
  <si>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</si>
  <si>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</si>
  <si>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</si>
  <si>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</si>
  <si>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</si>
  <si>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</si>
  <si>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</si>
  <si>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</si>
  <si>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</si>
  <si>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</si>
  <si>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</si>
  <si>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</si>
  <si>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</si>
  <si>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</si>
  <si>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</si>
  <si>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</si>
  <si>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</si>
  <si>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</si>
  <si>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</si>
  <si>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</si>
  <si>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</si>
  <si>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</si>
  <si>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</si>
  <si>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</si>
  <si>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</si>
  <si>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</si>
  <si>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</si>
  <si>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</si>
  <si>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</si>
  <si>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</si>
  <si>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</si>
  <si>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</si>
  <si>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</si>
  <si>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</si>
  <si>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湯川村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</si>
  <si>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</si>
  <si>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</si>
  <si>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</si>
  <si>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</si>
  <si>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</si>
  <si>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</si>
  <si>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</si>
  <si>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</si>
  <si>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</si>
  <si>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</si>
  <si>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</si>
  <si>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</si>
  <si>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当該年度の更新した管渠延長はないが、今後老朽化が進み改築等が必要になることが見込まれるため投資計画を作成する必要がある。</t>
    <rPh sb="0" eb="2">
      <t>トウガイ</t>
    </rPh>
    <rPh sb="2" eb="4">
      <t>ネンド</t>
    </rPh>
    <rPh sb="5" eb="7">
      <t>コウシン</t>
    </rPh>
    <rPh sb="9" eb="11">
      <t>カンキョ</t>
    </rPh>
    <rPh sb="11" eb="13">
      <t>エンチョウ</t>
    </rPh>
    <rPh sb="18" eb="20">
      <t>コンゴ</t>
    </rPh>
    <rPh sb="20" eb="23">
      <t>ロウキュウカ</t>
    </rPh>
    <rPh sb="24" eb="25">
      <t>スス</t>
    </rPh>
    <rPh sb="26" eb="28">
      <t>カイチク</t>
    </rPh>
    <rPh sb="28" eb="29">
      <t>トウ</t>
    </rPh>
    <rPh sb="30" eb="32">
      <t>ヒツヨウ</t>
    </rPh>
    <rPh sb="38" eb="40">
      <t>ミコ</t>
    </rPh>
    <rPh sb="45" eb="47">
      <t>トウシ</t>
    </rPh>
    <rPh sb="47" eb="49">
      <t>ケイカク</t>
    </rPh>
    <rPh sb="50" eb="52">
      <t>サクセイ</t>
    </rPh>
    <rPh sb="54" eb="56">
      <t>ヒツヨウ</t>
    </rPh>
    <phoneticPr fontId="4"/>
  </si>
  <si>
    <t>健全性については、収益的収支比率は50％、経費回収率が９３%程度であり、使用料以外の収入に依存しいる現状がある。効率性については企業債残高対事業規模比率及び汚水処理原価は緩やかに減少傾向にあり、経費回収率も９０％を超えているため経営の効率性は回復傾向にある。</t>
    <rPh sb="0" eb="3">
      <t>ケンゼンセイ</t>
    </rPh>
    <rPh sb="9" eb="16">
      <t>シュウエキテキシュウシヒリツ</t>
    </rPh>
    <rPh sb="21" eb="26">
      <t>ケイヒカイシュウリツ</t>
    </rPh>
    <rPh sb="30" eb="32">
      <t>テイド</t>
    </rPh>
    <rPh sb="56" eb="59">
      <t>コウリツセイ</t>
    </rPh>
    <rPh sb="64" eb="66">
      <t>キギョウ</t>
    </rPh>
    <rPh sb="66" eb="67">
      <t>サイ</t>
    </rPh>
    <rPh sb="67" eb="69">
      <t>ザンダカ</t>
    </rPh>
    <rPh sb="69" eb="70">
      <t>タイ</t>
    </rPh>
    <rPh sb="70" eb="72">
      <t>ジギョウ</t>
    </rPh>
    <rPh sb="72" eb="74">
      <t>キボ</t>
    </rPh>
    <rPh sb="74" eb="76">
      <t>ヒリツ</t>
    </rPh>
    <rPh sb="76" eb="77">
      <t>オヨ</t>
    </rPh>
    <rPh sb="78" eb="80">
      <t>オスイ</t>
    </rPh>
    <rPh sb="80" eb="82">
      <t>ショリ</t>
    </rPh>
    <rPh sb="82" eb="84">
      <t>ゲンカ</t>
    </rPh>
    <rPh sb="85" eb="86">
      <t>ユル</t>
    </rPh>
    <rPh sb="89" eb="91">
      <t>ゲンショウ</t>
    </rPh>
    <rPh sb="91" eb="93">
      <t>ケイコウ</t>
    </rPh>
    <rPh sb="97" eb="99">
      <t>ケイヒ</t>
    </rPh>
    <rPh sb="99" eb="101">
      <t>カイシュウ</t>
    </rPh>
    <rPh sb="101" eb="102">
      <t>リツ</t>
    </rPh>
    <rPh sb="107" eb="108">
      <t>コ</t>
    </rPh>
    <rPh sb="114" eb="116">
      <t>ケイエイ</t>
    </rPh>
    <rPh sb="117" eb="120">
      <t>コウリツセイ</t>
    </rPh>
    <rPh sb="121" eb="123">
      <t>カイフク</t>
    </rPh>
    <rPh sb="123" eb="125">
      <t>ケイコウ</t>
    </rPh>
    <phoneticPr fontId="4"/>
  </si>
  <si>
    <t>経営の効率性は年々回復傾向にあるが、一方で施設利用率に対して今後老朽化による設備更新投資の増加や人口減少による収益の低下が見込まれ収益的収支比率は上昇しないことが予想されるため、適切な施設規模に応じた経営改善を図っ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</si>
</sst>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5E9-4AE3-AB9E-2BD9710DF38D}"/>
            </c:ext>
          </c:extLst>
        </c:ser>
        <c:dLbls>
          <c:showLegendKey val="0"/>
          <c:showVal val="0"/>
          <c:showCatName val="0"/>
          <c:showSerName val="0"/>
          <c:showPercent val="0"/>
          <c:showBubbleSize val="0"/>
        </c:dLbls>
        <c:gapWidth val="150"/>
        <c:axId val="159713768"/>
        <c:axId val="159715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0.02</c:v>
                </c:pt>
                <c:pt idx="2">
                  <c:v>2.0499999999999998</c:v>
                </c:pt>
                <c:pt idx="3">
                  <c:v>0.01</c:v>
                </c:pt>
                <c:pt idx="4">
                  <c:v>0.01</c:v>
                </c:pt>
              </c:numCache>
            </c:numRef>
          </c:val>
          <c:smooth val="0"/>
          <c:extLst xmlns:c16r2="http://schemas.microsoft.com/office/drawing/2015/06/chart">
            <c:ext xmlns:c16="http://schemas.microsoft.com/office/drawing/2014/chart" uri="{C3380CC4-5D6E-409C-BE32-E72D297353CC}">
              <c16:uniqueId val="{00000001-45E9-4AE3-AB9E-2BD9710DF38D}"/>
            </c:ext>
          </c:extLst>
        </c:ser>
        <c:dLbls>
          <c:showLegendKey val="0"/>
          <c:showVal val="0"/>
          <c:showCatName val="0"/>
          <c:showSerName val="0"/>
          <c:showPercent val="0"/>
          <c:showBubbleSize val="0"/>
        </c:dLbls>
        <c:marker val="1"/>
        <c:smooth val="0"/>
        <c:axId val="159713768"/>
        <c:axId val="159715728"/>
      </c:lineChart>
      <c:dateAx>
        <c:axId val="159713768"/>
        <c:scaling>
          <c:orientation val="minMax"/>
        </c:scaling>
        <c:delete val="1"/>
        <c:axPos val="b"/>
        <c:numFmt formatCode="ge" sourceLinked="1"/>
        <c:majorTickMark val="none"/>
        <c:minorTickMark val="none"/>
        <c:tickLblPos val="none"/>
        <c:crossAx val="159715728"/>
        <c:crosses val="autoZero"/>
        <c:auto val="1"/>
        <c:lblOffset val="100"/>
        <c:baseTimeUnit val="years"/>
      </c:dateAx>
      <c:valAx>
        <c:axId val="15971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713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50</c:v>
                </c:pt>
                <c:pt idx="1">
                  <c:v>47.53</c:v>
                </c:pt>
                <c:pt idx="2">
                  <c:v>46.86</c:v>
                </c:pt>
                <c:pt idx="3">
                  <c:v>49.1</c:v>
                </c:pt>
                <c:pt idx="4">
                  <c:v>46.86</c:v>
                </c:pt>
              </c:numCache>
            </c:numRef>
          </c:val>
          <c:extLst xmlns:c16r2="http://schemas.microsoft.com/office/drawing/2015/06/chart">
            <c:ext xmlns:c16="http://schemas.microsoft.com/office/drawing/2014/chart" uri="{C3380CC4-5D6E-409C-BE32-E72D297353CC}">
              <c16:uniqueId val="{00000000-ED76-4127-B002-A9897825E133}"/>
            </c:ext>
          </c:extLst>
        </c:ser>
        <c:dLbls>
          <c:showLegendKey val="0"/>
          <c:showVal val="0"/>
          <c:showCatName val="0"/>
          <c:showSerName val="0"/>
          <c:showPercent val="0"/>
          <c:showBubbleSize val="0"/>
        </c:dLbls>
        <c:gapWidth val="150"/>
        <c:axId val="363006192"/>
        <c:axId val="362999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44.69</c:v>
                </c:pt>
                <c:pt idx="1">
                  <c:v>44.69</c:v>
                </c:pt>
                <c:pt idx="2">
                  <c:v>60.65</c:v>
                </c:pt>
                <c:pt idx="3">
                  <c:v>51.75</c:v>
                </c:pt>
                <c:pt idx="4">
                  <c:v>50.68</c:v>
                </c:pt>
              </c:numCache>
            </c:numRef>
          </c:val>
          <c:smooth val="0"/>
          <c:extLst xmlns:c16r2="http://schemas.microsoft.com/office/drawing/2015/06/chart">
            <c:ext xmlns:c16="http://schemas.microsoft.com/office/drawing/2014/chart" uri="{C3380CC4-5D6E-409C-BE32-E72D297353CC}">
              <c16:uniqueId val="{00000001-ED76-4127-B002-A9897825E133}"/>
            </c:ext>
          </c:extLst>
        </c:ser>
        <c:dLbls>
          <c:showLegendKey val="0"/>
          <c:showVal val="0"/>
          <c:showCatName val="0"/>
          <c:showSerName val="0"/>
          <c:showPercent val="0"/>
          <c:showBubbleSize val="0"/>
        </c:dLbls>
        <c:marker val="1"/>
        <c:smooth val="0"/>
        <c:axId val="363006192"/>
        <c:axId val="362999528"/>
      </c:lineChart>
      <c:dateAx>
        <c:axId val="363006192"/>
        <c:scaling>
          <c:orientation val="minMax"/>
        </c:scaling>
        <c:delete val="1"/>
        <c:axPos val="b"/>
        <c:numFmt formatCode="ge" sourceLinked="1"/>
        <c:majorTickMark val="none"/>
        <c:minorTickMark val="none"/>
        <c:tickLblPos val="none"/>
        <c:crossAx val="362999528"/>
        <c:crosses val="autoZero"/>
        <c:auto val="1"/>
        <c:lblOffset val="100"/>
        <c:baseTimeUnit val="years"/>
      </c:dateAx>
      <c:valAx>
        <c:axId val="362999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00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64.87</c:v>
                </c:pt>
                <c:pt idx="1">
                  <c:v>66.09</c:v>
                </c:pt>
                <c:pt idx="2">
                  <c:v>74.87</c:v>
                </c:pt>
                <c:pt idx="3">
                  <c:v>74.98</c:v>
                </c:pt>
                <c:pt idx="4">
                  <c:v>75.36</c:v>
                </c:pt>
              </c:numCache>
            </c:numRef>
          </c:val>
          <c:extLst xmlns:c16r2="http://schemas.microsoft.com/office/drawing/2015/06/chart">
            <c:ext xmlns:c16="http://schemas.microsoft.com/office/drawing/2014/chart" uri="{C3380CC4-5D6E-409C-BE32-E72D297353CC}">
              <c16:uniqueId val="{00000000-A4BF-4A33-8335-53EE97235FA3}"/>
            </c:ext>
          </c:extLst>
        </c:ser>
        <c:dLbls>
          <c:showLegendKey val="0"/>
          <c:showVal val="0"/>
          <c:showCatName val="0"/>
          <c:showSerName val="0"/>
          <c:showPercent val="0"/>
          <c:showBubbleSize val="0"/>
        </c:dLbls>
        <c:gapWidth val="150"/>
        <c:axId val="363001096"/>
        <c:axId val="363001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70.59</c:v>
                </c:pt>
                <c:pt idx="1">
                  <c:v>69.67</c:v>
                </c:pt>
                <c:pt idx="2">
                  <c:v>84.58</c:v>
                </c:pt>
                <c:pt idx="3">
                  <c:v>84.84</c:v>
                </c:pt>
                <c:pt idx="4">
                  <c:v>84.86</c:v>
                </c:pt>
              </c:numCache>
            </c:numRef>
          </c:val>
          <c:smooth val="0"/>
          <c:extLst xmlns:c16r2="http://schemas.microsoft.com/office/drawing/2015/06/chart">
            <c:ext xmlns:c16="http://schemas.microsoft.com/office/drawing/2014/chart" uri="{C3380CC4-5D6E-409C-BE32-E72D297353CC}">
              <c16:uniqueId val="{00000001-A4BF-4A33-8335-53EE97235FA3}"/>
            </c:ext>
          </c:extLst>
        </c:ser>
        <c:dLbls>
          <c:showLegendKey val="0"/>
          <c:showVal val="0"/>
          <c:showCatName val="0"/>
          <c:showSerName val="0"/>
          <c:showPercent val="0"/>
          <c:showBubbleSize val="0"/>
        </c:dLbls>
        <c:marker val="1"/>
        <c:smooth val="0"/>
        <c:axId val="363001096"/>
        <c:axId val="363001488"/>
      </c:lineChart>
      <c:dateAx>
        <c:axId val="363001096"/>
        <c:scaling>
          <c:orientation val="minMax"/>
        </c:scaling>
        <c:delete val="1"/>
        <c:axPos val="b"/>
        <c:numFmt formatCode="ge" sourceLinked="1"/>
        <c:majorTickMark val="none"/>
        <c:minorTickMark val="none"/>
        <c:tickLblPos val="none"/>
        <c:crossAx val="363001488"/>
        <c:crosses val="autoZero"/>
        <c:auto val="1"/>
        <c:lblOffset val="100"/>
        <c:baseTimeUnit val="years"/>
      </c:dateAx>
      <c:valAx>
        <c:axId val="36300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001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52.61</c:v>
                </c:pt>
                <c:pt idx="1">
                  <c:v>45.9</c:v>
                </c:pt>
                <c:pt idx="2">
                  <c:v>48.54</c:v>
                </c:pt>
                <c:pt idx="3">
                  <c:v>47.46</c:v>
                </c:pt>
                <c:pt idx="4">
                  <c:v>47.14</c:v>
                </c:pt>
              </c:numCache>
            </c:numRef>
          </c:val>
          <c:extLst xmlns:c16r2="http://schemas.microsoft.com/office/drawing/2015/06/chart">
            <c:ext xmlns:c16="http://schemas.microsoft.com/office/drawing/2014/chart" uri="{C3380CC4-5D6E-409C-BE32-E72D297353CC}">
              <c16:uniqueId val="{00000000-3760-4965-941D-2372B57CA249}"/>
            </c:ext>
          </c:extLst>
        </c:ser>
        <c:dLbls>
          <c:showLegendKey val="0"/>
          <c:showVal val="0"/>
          <c:showCatName val="0"/>
          <c:showSerName val="0"/>
          <c:showPercent val="0"/>
          <c:showBubbleSize val="0"/>
        </c:dLbls>
        <c:gapWidth val="150"/>
        <c:axId val="159715336"/>
        <c:axId val="159713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760-4965-941D-2372B57CA249}"/>
            </c:ext>
          </c:extLst>
        </c:ser>
        <c:dLbls>
          <c:showLegendKey val="0"/>
          <c:showVal val="0"/>
          <c:showCatName val="0"/>
          <c:showSerName val="0"/>
          <c:showPercent val="0"/>
          <c:showBubbleSize val="0"/>
        </c:dLbls>
        <c:marker val="1"/>
        <c:smooth val="0"/>
        <c:axId val="159715336"/>
        <c:axId val="159713376"/>
      </c:lineChart>
      <c:dateAx>
        <c:axId val="159715336"/>
        <c:scaling>
          <c:orientation val="minMax"/>
        </c:scaling>
        <c:delete val="1"/>
        <c:axPos val="b"/>
        <c:numFmt formatCode="ge" sourceLinked="1"/>
        <c:majorTickMark val="none"/>
        <c:minorTickMark val="none"/>
        <c:tickLblPos val="none"/>
        <c:crossAx val="159713376"/>
        <c:crosses val="autoZero"/>
        <c:auto val="1"/>
        <c:lblOffset val="100"/>
        <c:baseTimeUnit val="years"/>
      </c:dateAx>
      <c:valAx>
        <c:axId val="15971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715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2FB-4B89-9B9D-5267A7C52977}"/>
            </c:ext>
          </c:extLst>
        </c:ser>
        <c:dLbls>
          <c:showLegendKey val="0"/>
          <c:showVal val="0"/>
          <c:showCatName val="0"/>
          <c:showSerName val="0"/>
          <c:showPercent val="0"/>
          <c:showBubbleSize val="0"/>
        </c:dLbls>
        <c:gapWidth val="150"/>
        <c:axId val="362832752"/>
        <c:axId val="36283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2FB-4B89-9B9D-5267A7C52977}"/>
            </c:ext>
          </c:extLst>
        </c:ser>
        <c:dLbls>
          <c:showLegendKey val="0"/>
          <c:showVal val="0"/>
          <c:showCatName val="0"/>
          <c:showSerName val="0"/>
          <c:showPercent val="0"/>
          <c:showBubbleSize val="0"/>
        </c:dLbls>
        <c:marker val="1"/>
        <c:smooth val="0"/>
        <c:axId val="362832752"/>
        <c:axId val="362831184"/>
      </c:lineChart>
      <c:dateAx>
        <c:axId val="362832752"/>
        <c:scaling>
          <c:orientation val="minMax"/>
        </c:scaling>
        <c:delete val="1"/>
        <c:axPos val="b"/>
        <c:numFmt formatCode="ge" sourceLinked="1"/>
        <c:majorTickMark val="none"/>
        <c:minorTickMark val="none"/>
        <c:tickLblPos val="none"/>
        <c:crossAx val="362831184"/>
        <c:crosses val="autoZero"/>
        <c:auto val="1"/>
        <c:lblOffset val="100"/>
        <c:baseTimeUnit val="years"/>
      </c:dateAx>
      <c:valAx>
        <c:axId val="36283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832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CDA-4C3E-B9FF-1A16940E04E6}"/>
            </c:ext>
          </c:extLst>
        </c:ser>
        <c:dLbls>
          <c:showLegendKey val="0"/>
          <c:showVal val="0"/>
          <c:showCatName val="0"/>
          <c:showSerName val="0"/>
          <c:showPercent val="0"/>
          <c:showBubbleSize val="0"/>
        </c:dLbls>
        <c:gapWidth val="150"/>
        <c:axId val="362831968"/>
        <c:axId val="362830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CDA-4C3E-B9FF-1A16940E04E6}"/>
            </c:ext>
          </c:extLst>
        </c:ser>
        <c:dLbls>
          <c:showLegendKey val="0"/>
          <c:showVal val="0"/>
          <c:showCatName val="0"/>
          <c:showSerName val="0"/>
          <c:showPercent val="0"/>
          <c:showBubbleSize val="0"/>
        </c:dLbls>
        <c:marker val="1"/>
        <c:smooth val="0"/>
        <c:axId val="362831968"/>
        <c:axId val="362830400"/>
      </c:lineChart>
      <c:dateAx>
        <c:axId val="362831968"/>
        <c:scaling>
          <c:orientation val="minMax"/>
        </c:scaling>
        <c:delete val="1"/>
        <c:axPos val="b"/>
        <c:numFmt formatCode="ge" sourceLinked="1"/>
        <c:majorTickMark val="none"/>
        <c:minorTickMark val="none"/>
        <c:tickLblPos val="none"/>
        <c:crossAx val="362830400"/>
        <c:crosses val="autoZero"/>
        <c:auto val="1"/>
        <c:lblOffset val="100"/>
        <c:baseTimeUnit val="years"/>
      </c:dateAx>
      <c:valAx>
        <c:axId val="36283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83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B13-4EDD-A86E-33C48FEBA77F}"/>
            </c:ext>
          </c:extLst>
        </c:ser>
        <c:dLbls>
          <c:showLegendKey val="0"/>
          <c:showVal val="0"/>
          <c:showCatName val="0"/>
          <c:showSerName val="0"/>
          <c:showPercent val="0"/>
          <c:showBubbleSize val="0"/>
        </c:dLbls>
        <c:gapWidth val="150"/>
        <c:axId val="362835104"/>
        <c:axId val="362834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B13-4EDD-A86E-33C48FEBA77F}"/>
            </c:ext>
          </c:extLst>
        </c:ser>
        <c:dLbls>
          <c:showLegendKey val="0"/>
          <c:showVal val="0"/>
          <c:showCatName val="0"/>
          <c:showSerName val="0"/>
          <c:showPercent val="0"/>
          <c:showBubbleSize val="0"/>
        </c:dLbls>
        <c:marker val="1"/>
        <c:smooth val="0"/>
        <c:axId val="362835104"/>
        <c:axId val="362834320"/>
      </c:lineChart>
      <c:dateAx>
        <c:axId val="362835104"/>
        <c:scaling>
          <c:orientation val="minMax"/>
        </c:scaling>
        <c:delete val="1"/>
        <c:axPos val="b"/>
        <c:numFmt formatCode="ge" sourceLinked="1"/>
        <c:majorTickMark val="none"/>
        <c:minorTickMark val="none"/>
        <c:tickLblPos val="none"/>
        <c:crossAx val="362834320"/>
        <c:crosses val="autoZero"/>
        <c:auto val="1"/>
        <c:lblOffset val="100"/>
        <c:baseTimeUnit val="years"/>
      </c:dateAx>
      <c:valAx>
        <c:axId val="362834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83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F6F-4395-9C91-90D1815B760F}"/>
            </c:ext>
          </c:extLst>
        </c:ser>
        <c:dLbls>
          <c:showLegendKey val="0"/>
          <c:showVal val="0"/>
          <c:showCatName val="0"/>
          <c:showSerName val="0"/>
          <c:showPercent val="0"/>
          <c:showBubbleSize val="0"/>
        </c:dLbls>
        <c:gapWidth val="150"/>
        <c:axId val="362829616"/>
        <c:axId val="362830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F6F-4395-9C91-90D1815B760F}"/>
            </c:ext>
          </c:extLst>
        </c:ser>
        <c:dLbls>
          <c:showLegendKey val="0"/>
          <c:showVal val="0"/>
          <c:showCatName val="0"/>
          <c:showSerName val="0"/>
          <c:showPercent val="0"/>
          <c:showBubbleSize val="0"/>
        </c:dLbls>
        <c:marker val="1"/>
        <c:smooth val="0"/>
        <c:axId val="362829616"/>
        <c:axId val="362830008"/>
      </c:lineChart>
      <c:dateAx>
        <c:axId val="362829616"/>
        <c:scaling>
          <c:orientation val="minMax"/>
        </c:scaling>
        <c:delete val="1"/>
        <c:axPos val="b"/>
        <c:numFmt formatCode="ge" sourceLinked="1"/>
        <c:majorTickMark val="none"/>
        <c:minorTickMark val="none"/>
        <c:tickLblPos val="none"/>
        <c:crossAx val="362830008"/>
        <c:crosses val="autoZero"/>
        <c:auto val="1"/>
        <c:lblOffset val="100"/>
        <c:baseTimeUnit val="years"/>
      </c:dateAx>
      <c:valAx>
        <c:axId val="362830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829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1440.65</c:v>
                </c:pt>
                <c:pt idx="1">
                  <c:v>2405.7800000000002</c:v>
                </c:pt>
                <c:pt idx="2">
                  <c:v>884.46</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449F-4128-BAD2-5C69314660FD}"/>
            </c:ext>
          </c:extLst>
        </c:ser>
        <c:dLbls>
          <c:showLegendKey val="0"/>
          <c:showVal val="0"/>
          <c:showCatName val="0"/>
          <c:showSerName val="0"/>
          <c:showPercent val="0"/>
          <c:showBubbleSize val="0"/>
        </c:dLbls>
        <c:gapWidth val="150"/>
        <c:axId val="363004232"/>
        <c:axId val="363003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1161.05</c:v>
                </c:pt>
                <c:pt idx="1">
                  <c:v>979.89</c:v>
                </c:pt>
                <c:pt idx="2">
                  <c:v>974.93</c:v>
                </c:pt>
                <c:pt idx="3">
                  <c:v>855.8</c:v>
                </c:pt>
                <c:pt idx="4">
                  <c:v>789.46</c:v>
                </c:pt>
              </c:numCache>
            </c:numRef>
          </c:val>
          <c:smooth val="0"/>
          <c:extLst xmlns:c16r2="http://schemas.microsoft.com/office/drawing/2015/06/chart">
            <c:ext xmlns:c16="http://schemas.microsoft.com/office/drawing/2014/chart" uri="{C3380CC4-5D6E-409C-BE32-E72D297353CC}">
              <c16:uniqueId val="{00000001-449F-4128-BAD2-5C69314660FD}"/>
            </c:ext>
          </c:extLst>
        </c:ser>
        <c:dLbls>
          <c:showLegendKey val="0"/>
          <c:showVal val="0"/>
          <c:showCatName val="0"/>
          <c:showSerName val="0"/>
          <c:showPercent val="0"/>
          <c:showBubbleSize val="0"/>
        </c:dLbls>
        <c:marker val="1"/>
        <c:smooth val="0"/>
        <c:axId val="363004232"/>
        <c:axId val="363003448"/>
      </c:lineChart>
      <c:dateAx>
        <c:axId val="363004232"/>
        <c:scaling>
          <c:orientation val="minMax"/>
        </c:scaling>
        <c:delete val="1"/>
        <c:axPos val="b"/>
        <c:numFmt formatCode="ge" sourceLinked="1"/>
        <c:majorTickMark val="none"/>
        <c:minorTickMark val="none"/>
        <c:tickLblPos val="none"/>
        <c:crossAx val="363003448"/>
        <c:crosses val="autoZero"/>
        <c:auto val="1"/>
        <c:lblOffset val="100"/>
        <c:baseTimeUnit val="years"/>
      </c:dateAx>
      <c:valAx>
        <c:axId val="363003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004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49.52</c:v>
                </c:pt>
                <c:pt idx="1">
                  <c:v>56.55</c:v>
                </c:pt>
                <c:pt idx="2">
                  <c:v>51.27</c:v>
                </c:pt>
                <c:pt idx="3">
                  <c:v>94.02</c:v>
                </c:pt>
                <c:pt idx="4">
                  <c:v>93.89</c:v>
                </c:pt>
              </c:numCache>
            </c:numRef>
          </c:val>
          <c:extLst xmlns:c16r2="http://schemas.microsoft.com/office/drawing/2015/06/chart">
            <c:ext xmlns:c16="http://schemas.microsoft.com/office/drawing/2014/chart" uri="{C3380CC4-5D6E-409C-BE32-E72D297353CC}">
              <c16:uniqueId val="{00000000-1175-4F3A-AB8E-5FC81EA02457}"/>
            </c:ext>
          </c:extLst>
        </c:ser>
        <c:dLbls>
          <c:showLegendKey val="0"/>
          <c:showVal val="0"/>
          <c:showCatName val="0"/>
          <c:showSerName val="0"/>
          <c:showPercent val="0"/>
          <c:showBubbleSize val="0"/>
        </c:dLbls>
        <c:gapWidth val="150"/>
        <c:axId val="362999136"/>
        <c:axId val="363004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41.08</c:v>
                </c:pt>
                <c:pt idx="1">
                  <c:v>41.34</c:v>
                </c:pt>
                <c:pt idx="2">
                  <c:v>55.32</c:v>
                </c:pt>
                <c:pt idx="3">
                  <c:v>59.8</c:v>
                </c:pt>
                <c:pt idx="4">
                  <c:v>57.77</c:v>
                </c:pt>
              </c:numCache>
            </c:numRef>
          </c:val>
          <c:smooth val="0"/>
          <c:extLst xmlns:c16r2="http://schemas.microsoft.com/office/drawing/2015/06/chart">
            <c:ext xmlns:c16="http://schemas.microsoft.com/office/drawing/2014/chart" uri="{C3380CC4-5D6E-409C-BE32-E72D297353CC}">
              <c16:uniqueId val="{00000001-1175-4F3A-AB8E-5FC81EA02457}"/>
            </c:ext>
          </c:extLst>
        </c:ser>
        <c:dLbls>
          <c:showLegendKey val="0"/>
          <c:showVal val="0"/>
          <c:showCatName val="0"/>
          <c:showSerName val="0"/>
          <c:showPercent val="0"/>
          <c:showBubbleSize val="0"/>
        </c:dLbls>
        <c:marker val="1"/>
        <c:smooth val="0"/>
        <c:axId val="362999136"/>
        <c:axId val="363004624"/>
      </c:lineChart>
      <c:dateAx>
        <c:axId val="362999136"/>
        <c:scaling>
          <c:orientation val="minMax"/>
        </c:scaling>
        <c:delete val="1"/>
        <c:axPos val="b"/>
        <c:numFmt formatCode="ge" sourceLinked="1"/>
        <c:majorTickMark val="none"/>
        <c:minorTickMark val="none"/>
        <c:tickLblPos val="none"/>
        <c:crossAx val="363004624"/>
        <c:crosses val="autoZero"/>
        <c:auto val="1"/>
        <c:lblOffset val="100"/>
        <c:baseTimeUnit val="years"/>
      </c:dateAx>
      <c:valAx>
        <c:axId val="36300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99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424.45</c:v>
                </c:pt>
                <c:pt idx="1">
                  <c:v>375.75</c:v>
                </c:pt>
                <c:pt idx="2">
                  <c:v>410.76</c:v>
                </c:pt>
                <c:pt idx="3">
                  <c:v>224.61</c:v>
                </c:pt>
                <c:pt idx="4">
                  <c:v>225.59</c:v>
                </c:pt>
              </c:numCache>
            </c:numRef>
          </c:val>
          <c:extLst xmlns:c16r2="http://schemas.microsoft.com/office/drawing/2015/06/chart">
            <c:ext xmlns:c16="http://schemas.microsoft.com/office/drawing/2014/chart" uri="{C3380CC4-5D6E-409C-BE32-E72D297353CC}">
              <c16:uniqueId val="{00000000-1A8F-41D1-8EF7-471D2105A820}"/>
            </c:ext>
          </c:extLst>
        </c:ser>
        <c:dLbls>
          <c:showLegendKey val="0"/>
          <c:showVal val="0"/>
          <c:showCatName val="0"/>
          <c:showSerName val="0"/>
          <c:showPercent val="0"/>
          <c:showBubbleSize val="0"/>
        </c:dLbls>
        <c:gapWidth val="150"/>
        <c:axId val="363002272"/>
        <c:axId val="363002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378.08</c:v>
                </c:pt>
                <c:pt idx="1">
                  <c:v>357.49</c:v>
                </c:pt>
                <c:pt idx="2">
                  <c:v>283.17</c:v>
                </c:pt>
                <c:pt idx="3">
                  <c:v>263.76</c:v>
                </c:pt>
                <c:pt idx="4">
                  <c:v>274.35000000000002</c:v>
                </c:pt>
              </c:numCache>
            </c:numRef>
          </c:val>
          <c:smooth val="0"/>
          <c:extLst xmlns:c16r2="http://schemas.microsoft.com/office/drawing/2015/06/chart">
            <c:ext xmlns:c16="http://schemas.microsoft.com/office/drawing/2014/chart" uri="{C3380CC4-5D6E-409C-BE32-E72D297353CC}">
              <c16:uniqueId val="{00000001-1A8F-41D1-8EF7-471D2105A820}"/>
            </c:ext>
          </c:extLst>
        </c:ser>
        <c:dLbls>
          <c:showLegendKey val="0"/>
          <c:showVal val="0"/>
          <c:showCatName val="0"/>
          <c:showSerName val="0"/>
          <c:showPercent val="0"/>
          <c:showBubbleSize val="0"/>
        </c:dLbls>
        <c:marker val="1"/>
        <c:smooth val="0"/>
        <c:axId val="363002272"/>
        <c:axId val="363002664"/>
      </c:lineChart>
      <c:dateAx>
        <c:axId val="363002272"/>
        <c:scaling>
          <c:orientation val="minMax"/>
        </c:scaling>
        <c:delete val="1"/>
        <c:axPos val="b"/>
        <c:numFmt formatCode="ge" sourceLinked="1"/>
        <c:majorTickMark val="none"/>
        <c:minorTickMark val="none"/>
        <c:tickLblPos val="none"/>
        <c:crossAx val="363002664"/>
        <c:crosses val="autoZero"/>
        <c:auto val="1"/>
        <c:lblOffset val="100"/>
        <c:baseTimeUnit val="years"/>
      </c:dateAx>
      <c:valAx>
        <c:axId val="363002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00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P1" zoomScaleNormal="100" workbookViewId="0">
      <selection activeCell="BL66" sqref="BL66:BZ82"/>
    </sheetView>
  </sheetViews>
  <sheetFormatPr defaultColWidth="2.625" defaultRowHeight="13.5" x14ac:dyDescent="0.15"/>
  <cols>
    <col min="1" max="1" width="2.625" customWidth="1"/>
    <col min="2" max="62" width="3.75" customWidth="1"/>
    <col min="64" max="71" width="3.125" customWidth="1"/>
    <col min="72" max="72" width="10.625" customWidth="1"/>
    <col min="73"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湯川村</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非設置</v>
      </c>
      <c r="AE8" s="49"/>
      <c r="AF8" s="49"/>
      <c r="AG8" s="49"/>
      <c r="AH8" s="49"/>
      <c r="AI8" s="49"/>
      <c r="AJ8" s="49"/>
      <c r="AK8" s="3"/>
      <c r="AL8" s="50">
        <f>データ!S6</f>
        <v>3251</v>
      </c>
      <c r="AM8" s="50"/>
      <c r="AN8" s="50"/>
      <c r="AO8" s="50"/>
      <c r="AP8" s="50"/>
      <c r="AQ8" s="50"/>
      <c r="AR8" s="50"/>
      <c r="AS8" s="50"/>
      <c r="AT8" s="45">
        <f>データ!T6</f>
        <v>16.37</v>
      </c>
      <c r="AU8" s="45"/>
      <c r="AV8" s="45"/>
      <c r="AW8" s="45"/>
      <c r="AX8" s="45"/>
      <c r="AY8" s="45"/>
      <c r="AZ8" s="45"/>
      <c r="BA8" s="45"/>
      <c r="BB8" s="45">
        <f>データ!U6</f>
        <v>198.59</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38.94</v>
      </c>
      <c r="Q10" s="45"/>
      <c r="R10" s="45"/>
      <c r="S10" s="45"/>
      <c r="T10" s="45"/>
      <c r="U10" s="45"/>
      <c r="V10" s="45"/>
      <c r="W10" s="45">
        <f>データ!Q6</f>
        <v>100</v>
      </c>
      <c r="X10" s="45"/>
      <c r="Y10" s="45"/>
      <c r="Z10" s="45"/>
      <c r="AA10" s="45"/>
      <c r="AB10" s="45"/>
      <c r="AC10" s="45"/>
      <c r="AD10" s="50">
        <f>データ!R6</f>
        <v>3888</v>
      </c>
      <c r="AE10" s="50"/>
      <c r="AF10" s="50"/>
      <c r="AG10" s="50"/>
      <c r="AH10" s="50"/>
      <c r="AI10" s="50"/>
      <c r="AJ10" s="50"/>
      <c r="AK10" s="2"/>
      <c r="AL10" s="50">
        <f>データ!V6</f>
        <v>1258</v>
      </c>
      <c r="AM10" s="50"/>
      <c r="AN10" s="50"/>
      <c r="AO10" s="50"/>
      <c r="AP10" s="50"/>
      <c r="AQ10" s="50"/>
      <c r="AR10" s="50"/>
      <c r="AS10" s="50"/>
      <c r="AT10" s="45">
        <f>データ!W6</f>
        <v>0.67</v>
      </c>
      <c r="AU10" s="45"/>
      <c r="AV10" s="45"/>
      <c r="AW10" s="45"/>
      <c r="AX10" s="45"/>
      <c r="AY10" s="45"/>
      <c r="AZ10" s="45"/>
      <c r="BA10" s="45"/>
      <c r="BB10" s="45">
        <f>データ!X6</f>
        <v>1877.61</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112</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111</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113</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【747.76】</v>
      </c>
      <c r="I86" s="26" t="str">
        <f>データ!CA6</f>
        <v>【59.51】</v>
      </c>
      <c r="J86" s="26" t="str">
        <f>データ!CL6</f>
        <v>【261.46】</v>
      </c>
      <c r="K86" s="26" t="str">
        <f>データ!CW6</f>
        <v>【52.23】</v>
      </c>
      <c r="L86" s="26" t="str">
        <f>データ!DH6</f>
        <v>【85.82】</v>
      </c>
      <c r="M86" s="26" t="s">
        <v>44</v>
      </c>
      <c r="N86" s="26" t="s">
        <v>44</v>
      </c>
      <c r="O86" s="26" t="str">
        <f>データ!EO6</f>
        <v>【0.02】</v>
      </c>
    </row>
  </sheetData>
  <sheetProtection algorithmName="SHA-512" hashValue="Ezi8ZXc50dR9+njwr/saq9LsR9iD4Fbv6xHK9h4cE/MvbYuKY+qGpgdAtWGM7FiyRHkWgcHR+W+v0tll2WtJ1w==" saltValue="/fCVQL9IW/WFlrDr6s09y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74225</v>
      </c>
      <c r="D6" s="33">
        <f t="shared" si="3"/>
        <v>47</v>
      </c>
      <c r="E6" s="33">
        <f t="shared" si="3"/>
        <v>17</v>
      </c>
      <c r="F6" s="33">
        <f t="shared" si="3"/>
        <v>5</v>
      </c>
      <c r="G6" s="33">
        <f t="shared" si="3"/>
        <v>0</v>
      </c>
      <c r="H6" s="33" t="str">
        <f t="shared" si="3"/>
        <v>福島県　湯川村</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38.94</v>
      </c>
      <c r="Q6" s="34">
        <f t="shared" si="3"/>
        <v>100</v>
      </c>
      <c r="R6" s="34">
        <f t="shared" si="3"/>
        <v>3888</v>
      </c>
      <c r="S6" s="34">
        <f t="shared" si="3"/>
        <v>3251</v>
      </c>
      <c r="T6" s="34">
        <f t="shared" si="3"/>
        <v>16.37</v>
      </c>
      <c r="U6" s="34">
        <f t="shared" si="3"/>
        <v>198.59</v>
      </c>
      <c r="V6" s="34">
        <f t="shared" si="3"/>
        <v>1258</v>
      </c>
      <c r="W6" s="34">
        <f t="shared" si="3"/>
        <v>0.67</v>
      </c>
      <c r="X6" s="34">
        <f t="shared" si="3"/>
        <v>1877.61</v>
      </c>
      <c r="Y6" s="35">
        <f>IF(Y7="",NA(),Y7)</f>
        <v>52.61</v>
      </c>
      <c r="Z6" s="35">
        <f t="shared" ref="Z6:AH6" si="4">IF(Z7="",NA(),Z7)</f>
        <v>45.9</v>
      </c>
      <c r="AA6" s="35">
        <f t="shared" si="4"/>
        <v>48.54</v>
      </c>
      <c r="AB6" s="35">
        <f t="shared" si="4"/>
        <v>47.46</v>
      </c>
      <c r="AC6" s="35">
        <f t="shared" si="4"/>
        <v>47.14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1440.65</v>
      </c>
      <c r="BG6" s="35">
        <f t="shared" ref="BG6:BO6" si="7">IF(BG7="",NA(),BG7)</f>
        <v>2405.7800000000002</v>
      </c>
      <c r="BH6" s="35">
        <f t="shared" si="7"/>
        <v>884.46</v>
      </c>
      <c r="BI6" s="34">
        <f t="shared" si="7"/>
        <v>0</v>
      </c>
      <c r="BJ6" s="34">
        <f t="shared" si="7"/>
        <v>0</v>
      </c>
      <c r="BK6" s="35">
        <f t="shared" si="7"/>
        <v>1161.05</v>
      </c>
      <c r="BL6" s="35">
        <f t="shared" si="7"/>
        <v>979.89</v>
      </c>
      <c r="BM6" s="35">
        <f t="shared" si="7"/>
        <v>974.93</v>
      </c>
      <c r="BN6" s="35">
        <f t="shared" si="7"/>
        <v>855.8</v>
      </c>
      <c r="BO6" s="35">
        <f t="shared" si="7"/>
        <v>789.46</v>
      </c>
      <c r="BP6" s="34" t="str">
        <f>IF(BP7="","",IF(BP7="-","【-】","【"&amp;SUBSTITUTE(TEXT(BP7,"#,##0.00"),"-","△")&amp;"】"))</f>
        <v>【747.76】</v>
      </c>
      <c r="BQ6" s="35">
        <f>IF(BQ7="",NA(),BQ7)</f>
        <v>49.52</v>
      </c>
      <c r="BR6" s="35">
        <f t="shared" ref="BR6:BZ6" si="8">IF(BR7="",NA(),BR7)</f>
        <v>56.55</v>
      </c>
      <c r="BS6" s="35">
        <f t="shared" si="8"/>
        <v>51.27</v>
      </c>
      <c r="BT6" s="35">
        <f t="shared" si="8"/>
        <v>94.02</v>
      </c>
      <c r="BU6" s="35">
        <f t="shared" si="8"/>
        <v>93.89</v>
      </c>
      <c r="BV6" s="35">
        <f t="shared" si="8"/>
        <v>41.08</v>
      </c>
      <c r="BW6" s="35">
        <f t="shared" si="8"/>
        <v>41.34</v>
      </c>
      <c r="BX6" s="35">
        <f t="shared" si="8"/>
        <v>55.32</v>
      </c>
      <c r="BY6" s="35">
        <f t="shared" si="8"/>
        <v>59.8</v>
      </c>
      <c r="BZ6" s="35">
        <f t="shared" si="8"/>
        <v>57.77</v>
      </c>
      <c r="CA6" s="34" t="str">
        <f>IF(CA7="","",IF(CA7="-","【-】","【"&amp;SUBSTITUTE(TEXT(CA7,"#,##0.00"),"-","△")&amp;"】"))</f>
        <v>【59.51】</v>
      </c>
      <c r="CB6" s="35">
        <f>IF(CB7="",NA(),CB7)</f>
        <v>424.45</v>
      </c>
      <c r="CC6" s="35">
        <f t="shared" ref="CC6:CK6" si="9">IF(CC7="",NA(),CC7)</f>
        <v>375.75</v>
      </c>
      <c r="CD6" s="35">
        <f t="shared" si="9"/>
        <v>410.76</v>
      </c>
      <c r="CE6" s="35">
        <f t="shared" si="9"/>
        <v>224.61</v>
      </c>
      <c r="CF6" s="35">
        <f t="shared" si="9"/>
        <v>225.59</v>
      </c>
      <c r="CG6" s="35">
        <f t="shared" si="9"/>
        <v>378.08</v>
      </c>
      <c r="CH6" s="35">
        <f t="shared" si="9"/>
        <v>357.49</v>
      </c>
      <c r="CI6" s="35">
        <f t="shared" si="9"/>
        <v>283.17</v>
      </c>
      <c r="CJ6" s="35">
        <f t="shared" si="9"/>
        <v>263.76</v>
      </c>
      <c r="CK6" s="35">
        <f t="shared" si="9"/>
        <v>274.35000000000002</v>
      </c>
      <c r="CL6" s="34" t="str">
        <f>IF(CL7="","",IF(CL7="-","【-】","【"&amp;SUBSTITUTE(TEXT(CL7,"#,##0.00"),"-","△")&amp;"】"))</f>
        <v>【261.46】</v>
      </c>
      <c r="CM6" s="35">
        <f>IF(CM7="",NA(),CM7)</f>
        <v>50</v>
      </c>
      <c r="CN6" s="35">
        <f t="shared" ref="CN6:CV6" si="10">IF(CN7="",NA(),CN7)</f>
        <v>47.53</v>
      </c>
      <c r="CO6" s="35">
        <f t="shared" si="10"/>
        <v>46.86</v>
      </c>
      <c r="CP6" s="35">
        <f t="shared" si="10"/>
        <v>49.1</v>
      </c>
      <c r="CQ6" s="35">
        <f t="shared" si="10"/>
        <v>46.86</v>
      </c>
      <c r="CR6" s="35">
        <f t="shared" si="10"/>
        <v>44.69</v>
      </c>
      <c r="CS6" s="35">
        <f t="shared" si="10"/>
        <v>44.69</v>
      </c>
      <c r="CT6" s="35">
        <f t="shared" si="10"/>
        <v>60.65</v>
      </c>
      <c r="CU6" s="35">
        <f t="shared" si="10"/>
        <v>51.75</v>
      </c>
      <c r="CV6" s="35">
        <f t="shared" si="10"/>
        <v>50.68</v>
      </c>
      <c r="CW6" s="34" t="str">
        <f>IF(CW7="","",IF(CW7="-","【-】","【"&amp;SUBSTITUTE(TEXT(CW7,"#,##0.00"),"-","△")&amp;"】"))</f>
        <v>【52.23】</v>
      </c>
      <c r="CX6" s="35">
        <f>IF(CX7="",NA(),CX7)</f>
        <v>64.87</v>
      </c>
      <c r="CY6" s="35">
        <f t="shared" ref="CY6:DG6" si="11">IF(CY7="",NA(),CY7)</f>
        <v>66.09</v>
      </c>
      <c r="CZ6" s="35">
        <f t="shared" si="11"/>
        <v>74.87</v>
      </c>
      <c r="DA6" s="35">
        <f t="shared" si="11"/>
        <v>74.98</v>
      </c>
      <c r="DB6" s="35">
        <f t="shared" si="11"/>
        <v>75.36</v>
      </c>
      <c r="DC6" s="35">
        <f t="shared" si="11"/>
        <v>70.59</v>
      </c>
      <c r="DD6" s="35">
        <f t="shared" si="11"/>
        <v>69.67</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0.02</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74225</v>
      </c>
      <c r="D7" s="37">
        <v>47</v>
      </c>
      <c r="E7" s="37">
        <v>17</v>
      </c>
      <c r="F7" s="37">
        <v>5</v>
      </c>
      <c r="G7" s="37">
        <v>0</v>
      </c>
      <c r="H7" s="37" t="s">
        <v>98</v>
      </c>
      <c r="I7" s="37" t="s">
        <v>99</v>
      </c>
      <c r="J7" s="37" t="s">
        <v>100</v>
      </c>
      <c r="K7" s="37" t="s">
        <v>101</v>
      </c>
      <c r="L7" s="37" t="s">
        <v>102</v>
      </c>
      <c r="M7" s="37" t="s">
        <v>103</v>
      </c>
      <c r="N7" s="38" t="s">
        <v>104</v>
      </c>
      <c r="O7" s="38" t="s">
        <v>105</v>
      </c>
      <c r="P7" s="38">
        <v>38.94</v>
      </c>
      <c r="Q7" s="38">
        <v>100</v>
      </c>
      <c r="R7" s="38">
        <v>3888</v>
      </c>
      <c r="S7" s="38">
        <v>3251</v>
      </c>
      <c r="T7" s="38">
        <v>16.37</v>
      </c>
      <c r="U7" s="38">
        <v>198.59</v>
      </c>
      <c r="V7" s="38">
        <v>1258</v>
      </c>
      <c r="W7" s="38">
        <v>0.67</v>
      </c>
      <c r="X7" s="38">
        <v>1877.61</v>
      </c>
      <c r="Y7" s="38">
        <v>52.61</v>
      </c>
      <c r="Z7" s="38">
        <v>45.9</v>
      </c>
      <c r="AA7" s="38">
        <v>48.54</v>
      </c>
      <c r="AB7" s="38">
        <v>47.46</v>
      </c>
      <c r="AC7" s="38">
        <v>47.14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1440.65</v>
      </c>
      <c r="BG7" s="38">
        <v>2405.7800000000002</v>
      </c>
      <c r="BH7" s="38">
        <v>884.46</v>
      </c>
      <c r="BI7" s="38">
        <v>0</v>
      </c>
      <c r="BJ7" s="38">
        <v>0</v>
      </c>
      <c r="BK7" s="38">
        <v>1161.05</v>
      </c>
      <c r="BL7" s="38">
        <v>979.89</v>
      </c>
      <c r="BM7" s="38">
        <v>974.93</v>
      </c>
      <c r="BN7" s="38">
        <v>855.8</v>
      </c>
      <c r="BO7" s="38">
        <v>789.46</v>
      </c>
      <c r="BP7" s="38">
        <v>747.76</v>
      </c>
      <c r="BQ7" s="38">
        <v>49.52</v>
      </c>
      <c r="BR7" s="38">
        <v>56.55</v>
      </c>
      <c r="BS7" s="38">
        <v>51.27</v>
      </c>
      <c r="BT7" s="38">
        <v>94.02</v>
      </c>
      <c r="BU7" s="38">
        <v>93.89</v>
      </c>
      <c r="BV7" s="38">
        <v>41.08</v>
      </c>
      <c r="BW7" s="38">
        <v>41.34</v>
      </c>
      <c r="BX7" s="38">
        <v>55.32</v>
      </c>
      <c r="BY7" s="38">
        <v>59.8</v>
      </c>
      <c r="BZ7" s="38">
        <v>57.77</v>
      </c>
      <c r="CA7" s="38">
        <v>59.51</v>
      </c>
      <c r="CB7" s="38">
        <v>424.45</v>
      </c>
      <c r="CC7" s="38">
        <v>375.75</v>
      </c>
      <c r="CD7" s="38">
        <v>410.76</v>
      </c>
      <c r="CE7" s="38">
        <v>224.61</v>
      </c>
      <c r="CF7" s="38">
        <v>225.59</v>
      </c>
      <c r="CG7" s="38">
        <v>378.08</v>
      </c>
      <c r="CH7" s="38">
        <v>357.49</v>
      </c>
      <c r="CI7" s="38">
        <v>283.17</v>
      </c>
      <c r="CJ7" s="38">
        <v>263.76</v>
      </c>
      <c r="CK7" s="38">
        <v>274.35000000000002</v>
      </c>
      <c r="CL7" s="38">
        <v>261.45999999999998</v>
      </c>
      <c r="CM7" s="38">
        <v>50</v>
      </c>
      <c r="CN7" s="38">
        <v>47.53</v>
      </c>
      <c r="CO7" s="38">
        <v>46.86</v>
      </c>
      <c r="CP7" s="38">
        <v>49.1</v>
      </c>
      <c r="CQ7" s="38">
        <v>46.86</v>
      </c>
      <c r="CR7" s="38">
        <v>44.69</v>
      </c>
      <c r="CS7" s="38">
        <v>44.69</v>
      </c>
      <c r="CT7" s="38">
        <v>60.65</v>
      </c>
      <c r="CU7" s="38">
        <v>51.75</v>
      </c>
      <c r="CV7" s="38">
        <v>50.68</v>
      </c>
      <c r="CW7" s="38">
        <v>52.23</v>
      </c>
      <c r="CX7" s="38">
        <v>64.87</v>
      </c>
      <c r="CY7" s="38">
        <v>66.09</v>
      </c>
      <c r="CZ7" s="38">
        <v>74.87</v>
      </c>
      <c r="DA7" s="38">
        <v>74.98</v>
      </c>
      <c r="DB7" s="38">
        <v>75.36</v>
      </c>
      <c r="DC7" s="38">
        <v>70.59</v>
      </c>
      <c r="DD7" s="38">
        <v>69.67</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0.02</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片桐暁</cp:lastModifiedBy>
  <cp:lastPrinted>2020-01-28T02:37:37Z</cp:lastPrinted>
  <dcterms:created xsi:type="dcterms:W3CDTF">2019-12-05T05:17:03Z</dcterms:created>
  <dcterms:modified xsi:type="dcterms:W3CDTF">2020-01-28T02:38:38Z</dcterms:modified>
  <cp:category/>
</cp:coreProperties>
</file>