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64011"/>
  <mc:AlternateContent xmlns:mc="http://schemas.openxmlformats.org/markup-compatibility/2006">
    <mc:Choice Requires="x15">
      <x15ac:absPath xmlns:x15ac="http://schemas.microsoft.com/office/spreadsheetml/2010/11/ac" url="C:\Users\LGD000~1\AppData\Local\Temp\7zO4924C262\"/>
    </mc:Choice>
  </mc:AlternateContent>
  <workbookProtection workbookAlgorithmName="SHA-512" workbookHashValue="R7rGCS8SLyPtUf7qbMKte5SygeoREVFKcYcxmZN379fRelx6Jqqf5z3XHRUx9sGr0arrUqPxIRP1R16dXdkG8Q==" workbookSaltValue="7Wwirg0jBVfFsoF59Hgq0w==" workbookSpinCount="100000" lockStructure="1"/>
  <bookViews>
    <workbookView xWindow="0" yWindow="0" windowWidth="19200" windowHeight="1138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<sst xmlns="http://schemas.openxmlformats.org/spreadsheetml/2006/main" count="220" uniqueCount="108">
  <si>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</si>
  <si>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</si>
  <si>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</si>
  <si>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</si>
  <si>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</si>
  <si>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</si>
  <si>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</si>
  <si>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</si>
  <si>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</si>
  <si>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</si>
  <si>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</si>
  <si>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</si>
  <si>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</si>
  <si>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</si>
  <si>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</si>
  <si>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</si>
  <si>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</si>
  <si>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</si>
  <si>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</si>
  <si>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</si>
  <si>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</si>
  <si>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</si>
  <si>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</si>
  <si>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</si>
  <si>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</si>
  <si>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</si>
  <si>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</si>
  <si>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</si>
  <si>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</si>
  <si>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</si>
  <si>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</si>
  <si>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</si>
  <si>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</si>
  <si>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</si>
  <si>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</si>
  <si>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</si>
  <si>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</si>
  <si>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</si>
  <si>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</si>
  <si>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</si>
  <si>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</si>
  <si>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</si>
  <si>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</si>
  <si>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</si>
  <si>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</si>
  <si>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</si>
  <si>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</si>
  <si>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</si>
  <si>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</si>
  <si>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</si>
  <si>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</si>
  <si>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</si>
  <si>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</si>
  <si>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</si>
  <si>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</si>
  <si>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</si>
  <si>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</si>
  <si>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</si>
  <si>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</si>
  <si>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</si>
  <si>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</si>
  <si>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</si>
  <si>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</si>
  <si>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</si>
  <si>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</si>
  <si>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</si>
  <si>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</si>
  <si>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</si>
  <si>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</si>
  <si>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</si>
  <si>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</si>
  <si>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</si>
  <si>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</si>
  <si>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</si>
  <si>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</si>
  <si>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</si>
  <si>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</si>
  <si>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</si>
  <si>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</si>
  <si>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</si>
  <si>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</si>
  <si>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</si>
  <si>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</si>
  <si>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</si>
  <si>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</si>
  <si>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</si>
  <si>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</si>
  <si>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</si>
  <si>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</si>
  <si>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</si>
  <si>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</si>
  <si>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</si>
  <si>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</si>
  <si>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会津坂下町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</si>
  <si>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</si>
  <si>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</si>
  <si>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</si>
  <si>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</si>
  <si>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</si>
  <si>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</si>
  <si>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</si>
  <si>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</si>
  <si>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</si>
  <si>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</si>
  <si>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</si>
  <si>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固定資産台帳見直しにより有形固定資産減価償却累計が増となり有形固定資産減価償却率が前年度と比較して増となった。法定耐用年数を超えた管渠延長が増となったため管渠老朽化率は前年度と比較して増となった。管路更新がなかったため管路更新率は発生しなかった。</t>
    <rPh sb="0" eb="2">
      <t>コテイ</t>
    </rPh>
    <rPh sb="2" eb="4">
      <t>シサン</t>
    </rPh>
    <rPh sb="4" eb="6">
      <t>ダイチョウ</t>
    </rPh>
    <rPh sb="6" eb="8">
      <t>ミナオ</t>
    </rPh>
    <rPh sb="12" eb="14">
      <t>ユウケイ</t>
    </rPh>
    <rPh sb="14" eb="16">
      <t>コテイ</t>
    </rPh>
    <rPh sb="16" eb="18">
      <t>シサン</t>
    </rPh>
    <rPh sb="18" eb="20">
      <t>ゲンカ</t>
    </rPh>
    <rPh sb="20" eb="22">
      <t>ショウキャク</t>
    </rPh>
    <rPh sb="22" eb="24">
      <t>ルイケイ</t>
    </rPh>
    <rPh sb="25" eb="26">
      <t>ゾウ</t>
    </rPh>
    <rPh sb="29" eb="31">
      <t>ユウケイ</t>
    </rPh>
    <rPh sb="31" eb="33">
      <t>コテイ</t>
    </rPh>
    <rPh sb="33" eb="35">
      <t>シサン</t>
    </rPh>
    <rPh sb="35" eb="37">
      <t>ゲンカ</t>
    </rPh>
    <rPh sb="37" eb="39">
      <t>ショウキャク</t>
    </rPh>
    <rPh sb="39" eb="40">
      <t>リツ</t>
    </rPh>
    <rPh sb="41" eb="44">
      <t>ゼンネンド</t>
    </rPh>
    <rPh sb="45" eb="47">
      <t>ヒカク</t>
    </rPh>
    <rPh sb="49" eb="50">
      <t>ゾウ</t>
    </rPh>
    <rPh sb="55" eb="57">
      <t>ホウテイ</t>
    </rPh>
    <rPh sb="57" eb="59">
      <t>タイヨウ</t>
    </rPh>
    <rPh sb="59" eb="61">
      <t>ネンスウ</t>
    </rPh>
    <rPh sb="62" eb="63">
      <t>コ</t>
    </rPh>
    <rPh sb="65" eb="67">
      <t>カンキョ</t>
    </rPh>
    <rPh sb="67" eb="69">
      <t>エンチョウ</t>
    </rPh>
    <rPh sb="70" eb="71">
      <t>ゾウ</t>
    </rPh>
    <rPh sb="77" eb="79">
      <t>カンキョ</t>
    </rPh>
    <rPh sb="79" eb="82">
      <t>ロウキュウカ</t>
    </rPh>
    <rPh sb="82" eb="83">
      <t>リツ</t>
    </rPh>
    <rPh sb="84" eb="87">
      <t>ゼンネンド</t>
    </rPh>
    <rPh sb="88" eb="90">
      <t>ヒカク</t>
    </rPh>
    <rPh sb="92" eb="93">
      <t>ゾウ</t>
    </rPh>
    <rPh sb="98" eb="100">
      <t>カンロ</t>
    </rPh>
    <rPh sb="100" eb="102">
      <t>コウシン</t>
    </rPh>
    <rPh sb="109" eb="111">
      <t>カンロ</t>
    </rPh>
    <rPh sb="111" eb="113">
      <t>コウシン</t>
    </rPh>
    <rPh sb="113" eb="114">
      <t>リツ</t>
    </rPh>
    <rPh sb="115" eb="117">
      <t>ハッセイ</t>
    </rPh>
    <phoneticPr fontId="4"/>
  </si>
  <si>
    <t>資産減耗費の増により経常費用が増となったため経常収支比率が前年度と比較して減となった。累積欠損金が発生していない。企業債完済により企業債が減となったため流動比率は前年度と比較して増となった。企業債完済により企業債残高が減となったため企業債残高対給水収益比率は前年度と比較して減となった。給水収益の減に伴い供給原価は減、一方、費用は増となったため料金回収率は前年度と比較して減となった。費用の増により給水原価は前年度と比較して増となった。年間総配水量が増となったため施設利用率は前年度と比較して増となった。年間総有収水量の減により有収率は前年度と比較して減となった。</t>
    <rPh sb="0" eb="2">
      <t>シサン</t>
    </rPh>
    <rPh sb="2" eb="4">
      <t>ゲンモウ</t>
    </rPh>
    <rPh sb="4" eb="5">
      <t>ヒ</t>
    </rPh>
    <rPh sb="6" eb="7">
      <t>ゾウ</t>
    </rPh>
    <rPh sb="10" eb="12">
      <t>ケイジョウ</t>
    </rPh>
    <rPh sb="12" eb="14">
      <t>ヒヨウ</t>
    </rPh>
    <rPh sb="15" eb="16">
      <t>ゾウ</t>
    </rPh>
    <rPh sb="22" eb="24">
      <t>ケイジョウ</t>
    </rPh>
    <rPh sb="24" eb="26">
      <t>シュウシ</t>
    </rPh>
    <rPh sb="26" eb="28">
      <t>ヒリツ</t>
    </rPh>
    <rPh sb="29" eb="32">
      <t>ゼンネンド</t>
    </rPh>
    <rPh sb="33" eb="35">
      <t>ヒカク</t>
    </rPh>
    <rPh sb="37" eb="38">
      <t>ゲン</t>
    </rPh>
    <rPh sb="43" eb="45">
      <t>ルイセキ</t>
    </rPh>
    <rPh sb="45" eb="47">
      <t>ケッソン</t>
    </rPh>
    <rPh sb="47" eb="48">
      <t>キン</t>
    </rPh>
    <rPh sb="49" eb="51">
      <t>ハッセイ</t>
    </rPh>
    <rPh sb="57" eb="59">
      <t>キギョウ</t>
    </rPh>
    <rPh sb="59" eb="60">
      <t>サイ</t>
    </rPh>
    <rPh sb="60" eb="62">
      <t>カンサイ</t>
    </rPh>
    <rPh sb="65" eb="67">
      <t>キギョウ</t>
    </rPh>
    <rPh sb="67" eb="68">
      <t>サイ</t>
    </rPh>
    <rPh sb="69" eb="70">
      <t>ゲン</t>
    </rPh>
    <rPh sb="76" eb="78">
      <t>リュウドウ</t>
    </rPh>
    <rPh sb="78" eb="80">
      <t>ヒリツ</t>
    </rPh>
    <rPh sb="81" eb="84">
      <t>ゼンネンド</t>
    </rPh>
    <rPh sb="85" eb="87">
      <t>ヒカク</t>
    </rPh>
    <rPh sb="89" eb="90">
      <t>ゾウ</t>
    </rPh>
    <rPh sb="106" eb="108">
      <t>ザンダカ</t>
    </rPh>
    <rPh sb="116" eb="118">
      <t>キギョウ</t>
    </rPh>
    <rPh sb="118" eb="119">
      <t>サイ</t>
    </rPh>
    <rPh sb="119" eb="121">
      <t>ザンダカ</t>
    </rPh>
    <rPh sb="121" eb="122">
      <t>タイ</t>
    </rPh>
    <rPh sb="122" eb="124">
      <t>キュウスイ</t>
    </rPh>
    <rPh sb="124" eb="126">
      <t>シュウエキ</t>
    </rPh>
    <rPh sb="126" eb="128">
      <t>ヒリツ</t>
    </rPh>
    <rPh sb="133" eb="135">
      <t>ヒカク</t>
    </rPh>
    <rPh sb="137" eb="138">
      <t>ゲン</t>
    </rPh>
    <rPh sb="143" eb="145">
      <t>キュウスイ</t>
    </rPh>
    <rPh sb="145" eb="147">
      <t>シュウエキ</t>
    </rPh>
    <rPh sb="148" eb="149">
      <t>ゲン</t>
    </rPh>
    <rPh sb="150" eb="151">
      <t>トモナ</t>
    </rPh>
    <rPh sb="152" eb="154">
      <t>キョウキュウ</t>
    </rPh>
    <rPh sb="154" eb="156">
      <t>ゲンカ</t>
    </rPh>
    <rPh sb="157" eb="158">
      <t>ゲン</t>
    </rPh>
    <rPh sb="159" eb="161">
      <t>イッポウ</t>
    </rPh>
    <rPh sb="162" eb="164">
      <t>ヒヨウ</t>
    </rPh>
    <rPh sb="165" eb="166">
      <t>ゾウ</t>
    </rPh>
    <rPh sb="172" eb="174">
      <t>リョウキン</t>
    </rPh>
    <rPh sb="174" eb="176">
      <t>カイシュウ</t>
    </rPh>
    <rPh sb="176" eb="177">
      <t>リツ</t>
    </rPh>
    <rPh sb="178" eb="181">
      <t>ゼンネンド</t>
    </rPh>
    <rPh sb="182" eb="184">
      <t>ヒカク</t>
    </rPh>
    <rPh sb="186" eb="187">
      <t>ゲン</t>
    </rPh>
    <rPh sb="192" eb="194">
      <t>ヒヨウ</t>
    </rPh>
    <rPh sb="195" eb="196">
      <t>ゾウ</t>
    </rPh>
    <rPh sb="199" eb="201">
      <t>キュウスイ</t>
    </rPh>
    <rPh sb="201" eb="203">
      <t>ゲンカ</t>
    </rPh>
    <rPh sb="204" eb="207">
      <t>ゼンネンド</t>
    </rPh>
    <rPh sb="208" eb="210">
      <t>ヒカク</t>
    </rPh>
    <rPh sb="212" eb="213">
      <t>ゾウ</t>
    </rPh>
    <rPh sb="218" eb="220">
      <t>ネンカン</t>
    </rPh>
    <rPh sb="220" eb="221">
      <t>ソウ</t>
    </rPh>
    <rPh sb="221" eb="223">
      <t>ハイスイ</t>
    </rPh>
    <rPh sb="223" eb="224">
      <t>リョウ</t>
    </rPh>
    <rPh sb="225" eb="226">
      <t>ゾウ</t>
    </rPh>
    <rPh sb="232" eb="234">
      <t>シセツ</t>
    </rPh>
    <rPh sb="234" eb="237">
      <t>リヨウリツ</t>
    </rPh>
    <rPh sb="238" eb="241">
      <t>ゼンネンド</t>
    </rPh>
    <rPh sb="242" eb="244">
      <t>ヒカク</t>
    </rPh>
    <rPh sb="246" eb="247">
      <t>ゾウ</t>
    </rPh>
    <rPh sb="252" eb="254">
      <t>ネンカン</t>
    </rPh>
    <rPh sb="254" eb="255">
      <t>ソウ</t>
    </rPh>
    <rPh sb="257" eb="259">
      <t>スイリョウ</t>
    </rPh>
    <rPh sb="260" eb="261">
      <t>ゲン</t>
    </rPh>
    <rPh sb="272" eb="274">
      <t>ヒカク</t>
    </rPh>
    <phoneticPr fontId="4"/>
  </si>
  <si>
    <t>令和２年度から料金改定を実施することから給水収益の増が見込めるため、経常収支比率は高水準を維持できるものと考えられる。　　　　　　　　　　　　　　　　　　　　　　また、法定耐用年数を経過している管路からアセットマネジメント計画等を基に計画的に管路更新を図って行く。　　　　　　　　　　　　　　　　　　　　　　　　　　　以上のことから、一定の収益を確保した上で管路更新を実施することで各経営指標の改善が図られると思われる。</t>
    <rPh sb="0" eb="2">
      <t>レイワ</t>
    </rPh>
    <rPh sb="3" eb="5">
      <t>ネンド</t>
    </rPh>
    <rPh sb="7" eb="9">
      <t>リョウキン</t>
    </rPh>
    <rPh sb="9" eb="11">
      <t>カイテイ</t>
    </rPh>
    <rPh sb="12" eb="14">
      <t>ジッシ</t>
    </rPh>
    <rPh sb="20" eb="22">
      <t>キュウスイ</t>
    </rPh>
    <rPh sb="22" eb="24">
      <t>シュウエキ</t>
    </rPh>
    <rPh sb="25" eb="26">
      <t>ゾウ</t>
    </rPh>
    <rPh sb="27" eb="29">
      <t>ミコ</t>
    </rPh>
    <rPh sb="34" eb="36">
      <t>ケイジョウ</t>
    </rPh>
    <rPh sb="36" eb="38">
      <t>シュウシ</t>
    </rPh>
    <rPh sb="38" eb="40">
      <t>ヒリツ</t>
    </rPh>
    <rPh sb="41" eb="44">
      <t>コウスイジュン</t>
    </rPh>
    <rPh sb="45" eb="47">
      <t>イジ</t>
    </rPh>
    <rPh sb="53" eb="54">
      <t>カンガ</t>
    </rPh>
    <rPh sb="84" eb="86">
      <t>ホウテイ</t>
    </rPh>
    <rPh sb="86" eb="88">
      <t>タイヨウ</t>
    </rPh>
    <rPh sb="88" eb="90">
      <t>ネンスウ</t>
    </rPh>
    <rPh sb="91" eb="93">
      <t>ケイカ</t>
    </rPh>
    <rPh sb="97" eb="99">
      <t>カンロ</t>
    </rPh>
    <rPh sb="111" eb="113">
      <t>ケイカク</t>
    </rPh>
    <rPh sb="113" eb="114">
      <t>トウ</t>
    </rPh>
    <rPh sb="115" eb="116">
      <t>モト</t>
    </rPh>
    <rPh sb="117" eb="120">
      <t>ケイカクテキ</t>
    </rPh>
    <rPh sb="121" eb="123">
      <t>カンロ</t>
    </rPh>
    <rPh sb="123" eb="125">
      <t>コウシン</t>
    </rPh>
    <rPh sb="126" eb="127">
      <t>ハカ</t>
    </rPh>
    <rPh sb="129" eb="130">
      <t>イ</t>
    </rPh>
    <rPh sb="159" eb="161">
      <t>イジョウ</t>
    </rPh>
    <rPh sb="167" eb="169">
      <t>イッテイ</t>
    </rPh>
    <rPh sb="170" eb="172">
      <t>シュウエキ</t>
    </rPh>
    <rPh sb="173" eb="175">
      <t>カクホ</t>
    </rPh>
    <rPh sb="177" eb="178">
      <t>ウエ</t>
    </rPh>
    <rPh sb="179" eb="181">
      <t>カンロ</t>
    </rPh>
    <rPh sb="181" eb="183">
      <t>コウシン</t>
    </rPh>
    <rPh sb="184" eb="186">
      <t>ジッシ</t>
    </rPh>
    <rPh sb="191" eb="192">
      <t>カク</t>
    </rPh>
    <rPh sb="192" eb="194">
      <t>ケイエイ</t>
    </rPh>
    <rPh sb="194" eb="196">
      <t>シヒョウ</t>
    </rPh>
    <rPh sb="197" eb="199">
      <t>カイゼン</t>
    </rPh>
    <rPh sb="200" eb="201">
      <t>ハカ</t>
    </rPh>
    <rPh sb="205" eb="206">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</si>
</sst>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0.1</c:v>
                </c:pt>
                <c:pt idx="1">
                  <c:v>0</c:v>
                </c:pt>
                <c:pt idx="2">
                  <c:v>0</c:v>
                </c:pt>
                <c:pt idx="3" formatCode="#,##0.00;&quot;△&quot;#,##0.00;&quot;-&quot;">
                  <c:v>0.02</c:v>
                </c:pt>
                <c:pt idx="4">
                  <c:v>0</c:v>
                </c:pt>
              </c:numCache>
            </c:numRef>
          </c:val>
          <c:extLst>
            <c:ext xmlns:c16="http://schemas.microsoft.com/office/drawing/2014/chart" uri="{C3380CC4-5D6E-409C-BE32-E72D297353CC}">
              <c16:uniqueId val="{00000000-BFF1-42D2-9667-083C71103A4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BFF1-42D2-9667-083C71103A4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51.14</c:v>
                </c:pt>
                <c:pt idx="1">
                  <c:v>49.83</c:v>
                </c:pt>
                <c:pt idx="2">
                  <c:v>50.18</c:v>
                </c:pt>
                <c:pt idx="3">
                  <c:v>52.72</c:v>
                </c:pt>
                <c:pt idx="4">
                  <c:v>53.37</c:v>
                </c:pt>
              </c:numCache>
            </c:numRef>
          </c:val>
          <c:extLst>
            <c:ext xmlns:c16="http://schemas.microsoft.com/office/drawing/2014/chart" uri="{C3380CC4-5D6E-409C-BE32-E72D297353CC}">
              <c16:uniqueId val="{00000000-AC6C-4EE4-8CB5-E857086EEE9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AC6C-4EE4-8CB5-E857086EEE9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81.25</c:v>
                </c:pt>
                <c:pt idx="1">
                  <c:v>81.760000000000005</c:v>
                </c:pt>
                <c:pt idx="2">
                  <c:v>80.12</c:v>
                </c:pt>
                <c:pt idx="3">
                  <c:v>77.66</c:v>
                </c:pt>
                <c:pt idx="4">
                  <c:v>76.48</c:v>
                </c:pt>
              </c:numCache>
            </c:numRef>
          </c:val>
          <c:extLst>
            <c:ext xmlns:c16="http://schemas.microsoft.com/office/drawing/2014/chart" uri="{C3380CC4-5D6E-409C-BE32-E72D297353CC}">
              <c16:uniqueId val="{00000000-8B0F-4543-AABA-C64C48D4613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8B0F-4543-AABA-C64C48D4613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90.03</c:v>
                </c:pt>
                <c:pt idx="1">
                  <c:v>100.86</c:v>
                </c:pt>
                <c:pt idx="2">
                  <c:v>103.38</c:v>
                </c:pt>
                <c:pt idx="3">
                  <c:v>105.29</c:v>
                </c:pt>
                <c:pt idx="4">
                  <c:v>99.72</c:v>
                </c:pt>
              </c:numCache>
            </c:numRef>
          </c:val>
          <c:extLst>
            <c:ext xmlns:c16="http://schemas.microsoft.com/office/drawing/2014/chart" uri="{C3380CC4-5D6E-409C-BE32-E72D297353CC}">
              <c16:uniqueId val="{00000000-8188-4C50-9616-85C680E29DA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8188-4C50-9616-85C680E29DA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38.24</c:v>
                </c:pt>
                <c:pt idx="1">
                  <c:v>40.22</c:v>
                </c:pt>
                <c:pt idx="2">
                  <c:v>42.14</c:v>
                </c:pt>
                <c:pt idx="3">
                  <c:v>44.14</c:v>
                </c:pt>
                <c:pt idx="4">
                  <c:v>60.82</c:v>
                </c:pt>
              </c:numCache>
            </c:numRef>
          </c:val>
          <c:extLst>
            <c:ext xmlns:c16="http://schemas.microsoft.com/office/drawing/2014/chart" uri="{C3380CC4-5D6E-409C-BE32-E72D297353CC}">
              <c16:uniqueId val="{00000000-0921-4935-834C-BFE15355290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0921-4935-834C-BFE15355290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5.0599999999999996</c:v>
                </c:pt>
                <c:pt idx="1">
                  <c:v>4.83</c:v>
                </c:pt>
                <c:pt idx="2" formatCode="#,##0.00;&quot;△&quot;#,##0.00">
                  <c:v>0</c:v>
                </c:pt>
                <c:pt idx="3">
                  <c:v>4.82</c:v>
                </c:pt>
                <c:pt idx="4">
                  <c:v>4.92</c:v>
                </c:pt>
              </c:numCache>
            </c:numRef>
          </c:val>
          <c:extLst>
            <c:ext xmlns:c16="http://schemas.microsoft.com/office/drawing/2014/chart" uri="{C3380CC4-5D6E-409C-BE32-E72D297353CC}">
              <c16:uniqueId val="{00000000-4AEF-4BED-BB70-B7C7059C3F6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4AEF-4BED-BB70-B7C7059C3F6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6C-46D6-975C-41F61CD607B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136C-46D6-975C-41F61CD607B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629.23</c:v>
                </c:pt>
                <c:pt idx="1">
                  <c:v>632.66999999999996</c:v>
                </c:pt>
                <c:pt idx="2">
                  <c:v>652.42999999999995</c:v>
                </c:pt>
                <c:pt idx="3">
                  <c:v>691.4</c:v>
                </c:pt>
                <c:pt idx="4">
                  <c:v>724.96</c:v>
                </c:pt>
              </c:numCache>
            </c:numRef>
          </c:val>
          <c:extLst>
            <c:ext xmlns:c16="http://schemas.microsoft.com/office/drawing/2014/chart" uri="{C3380CC4-5D6E-409C-BE32-E72D297353CC}">
              <c16:uniqueId val="{00000000-DC1D-40FD-8FF1-765C2486A05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DC1D-40FD-8FF1-765C2486A05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234.91</c:v>
                </c:pt>
                <c:pt idx="1">
                  <c:v>214.51</c:v>
                </c:pt>
                <c:pt idx="2">
                  <c:v>195.94</c:v>
                </c:pt>
                <c:pt idx="3">
                  <c:v>166.48</c:v>
                </c:pt>
                <c:pt idx="4">
                  <c:v>144.25</c:v>
                </c:pt>
              </c:numCache>
            </c:numRef>
          </c:val>
          <c:extLst>
            <c:ext xmlns:c16="http://schemas.microsoft.com/office/drawing/2014/chart" uri="{C3380CC4-5D6E-409C-BE32-E72D297353CC}">
              <c16:uniqueId val="{00000000-0FE3-40CF-8093-D52F3B6BBBC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0FE3-40CF-8093-D52F3B6BBBC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86.15</c:v>
                </c:pt>
                <c:pt idx="1">
                  <c:v>96.46</c:v>
                </c:pt>
                <c:pt idx="2">
                  <c:v>100.12</c:v>
                </c:pt>
                <c:pt idx="3">
                  <c:v>101.38</c:v>
                </c:pt>
                <c:pt idx="4">
                  <c:v>95.79</c:v>
                </c:pt>
              </c:numCache>
            </c:numRef>
          </c:val>
          <c:extLst>
            <c:ext xmlns:c16="http://schemas.microsoft.com/office/drawing/2014/chart" uri="{C3380CC4-5D6E-409C-BE32-E72D297353CC}">
              <c16:uniqueId val="{00000000-CFC9-4ECA-B137-B61F1F81FFC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CFC9-4ECA-B137-B61F1F81FFC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307.86</c:v>
                </c:pt>
                <c:pt idx="1">
                  <c:v>275.91000000000003</c:v>
                </c:pt>
                <c:pt idx="2">
                  <c:v>265.87</c:v>
                </c:pt>
                <c:pt idx="3">
                  <c:v>264.32</c:v>
                </c:pt>
                <c:pt idx="4">
                  <c:v>278.48</c:v>
                </c:pt>
              </c:numCache>
            </c:numRef>
          </c:val>
          <c:extLst>
            <c:ext xmlns:c16="http://schemas.microsoft.com/office/drawing/2014/chart" uri="{C3380CC4-5D6E-409C-BE32-E72D297353CC}">
              <c16:uniqueId val="{00000000-7664-4050-A34A-2B3DFA09EBD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7664-4050-A34A-2B3DFA09EBD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5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会津坂下町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16106</v>
      </c>
      <c r="AM8" s="70"/>
      <c r="AN8" s="70"/>
      <c r="AO8" s="70"/>
      <c r="AP8" s="70"/>
      <c r="AQ8" s="70"/>
      <c r="AR8" s="70"/>
      <c r="AS8" s="70"/>
      <c r="AT8" s="66">
        <f>データ!$S$6</f>
        <v>91.59</v>
      </c>
      <c r="AU8" s="67"/>
      <c r="AV8" s="67"/>
      <c r="AW8" s="67"/>
      <c r="AX8" s="67"/>
      <c r="AY8" s="67"/>
      <c r="AZ8" s="67"/>
      <c r="BA8" s="67"/>
      <c r="BB8" s="69">
        <f>データ!$T$6</f>
        <v>175.85</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84.03</v>
      </c>
      <c r="J10" s="67"/>
      <c r="K10" s="67"/>
      <c r="L10" s="67"/>
      <c r="M10" s="67"/>
      <c r="N10" s="67"/>
      <c r="O10" s="68"/>
      <c r="P10" s="69">
        <f>データ!$P$6</f>
        <v>94.28</v>
      </c>
      <c r="Q10" s="69"/>
      <c r="R10" s="69"/>
      <c r="S10" s="69"/>
      <c r="T10" s="69"/>
      <c r="U10" s="69"/>
      <c r="V10" s="69"/>
      <c r="W10" s="70">
        <f>データ!$Q$6</f>
        <v>3970</v>
      </c>
      <c r="X10" s="70"/>
      <c r="Y10" s="70"/>
      <c r="Z10" s="70"/>
      <c r="AA10" s="70"/>
      <c r="AB10" s="70"/>
      <c r="AC10" s="70"/>
      <c r="AD10" s="2"/>
      <c r="AE10" s="2"/>
      <c r="AF10" s="2"/>
      <c r="AG10" s="2"/>
      <c r="AH10" s="4"/>
      <c r="AI10" s="4"/>
      <c r="AJ10" s="4"/>
      <c r="AK10" s="4"/>
      <c r="AL10" s="70">
        <f>データ!$U$6</f>
        <v>15142</v>
      </c>
      <c r="AM10" s="70"/>
      <c r="AN10" s="70"/>
      <c r="AO10" s="70"/>
      <c r="AP10" s="70"/>
      <c r="AQ10" s="70"/>
      <c r="AR10" s="70"/>
      <c r="AS10" s="70"/>
      <c r="AT10" s="66">
        <f>データ!$V$6</f>
        <v>48.89</v>
      </c>
      <c r="AU10" s="67"/>
      <c r="AV10" s="67"/>
      <c r="AW10" s="67"/>
      <c r="AX10" s="67"/>
      <c r="AY10" s="67"/>
      <c r="AZ10" s="67"/>
      <c r="BA10" s="67"/>
      <c r="BB10" s="69">
        <f>データ!$W$6</f>
        <v>309.72000000000003</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AA59BrApogdYBcx/TtG1FkWIaB1/yEJ6Frg+Yx63Ee/ett/cJfhl8nQ63JxnNwL/l46gV8HeMEORkFdYxQDPjA==" saltValue="vax/ZJAhv0mn3RugOEpZW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74217</v>
      </c>
      <c r="D6" s="34">
        <f t="shared" si="3"/>
        <v>46</v>
      </c>
      <c r="E6" s="34">
        <f t="shared" si="3"/>
        <v>1</v>
      </c>
      <c r="F6" s="34">
        <f t="shared" si="3"/>
        <v>0</v>
      </c>
      <c r="G6" s="34">
        <f t="shared" si="3"/>
        <v>1</v>
      </c>
      <c r="H6" s="34" t="str">
        <f t="shared" si="3"/>
        <v>福島県　会津坂下町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84.03</v>
      </c>
      <c r="P6" s="35">
        <f t="shared" si="3"/>
        <v>94.28</v>
      </c>
      <c r="Q6" s="35">
        <f t="shared" si="3"/>
        <v>3970</v>
      </c>
      <c r="R6" s="35">
        <f t="shared" si="3"/>
        <v>16106</v>
      </c>
      <c r="S6" s="35">
        <f t="shared" si="3"/>
        <v>91.59</v>
      </c>
      <c r="T6" s="35">
        <f t="shared" si="3"/>
        <v>175.85</v>
      </c>
      <c r="U6" s="35">
        <f t="shared" si="3"/>
        <v>15142</v>
      </c>
      <c r="V6" s="35">
        <f t="shared" si="3"/>
        <v>48.89</v>
      </c>
      <c r="W6" s="35">
        <f t="shared" si="3"/>
        <v>309.72000000000003</v>
      </c>
      <c r="X6" s="36">
        <f>IF(X7="",NA(),X7)</f>
        <v>90.03</v>
      </c>
      <c r="Y6" s="36">
        <f t="shared" ref="Y6:AG6" si="4">IF(Y7="",NA(),Y7)</f>
        <v>100.86</v>
      </c>
      <c r="Z6" s="36">
        <f t="shared" si="4"/>
        <v>103.38</v>
      </c>
      <c r="AA6" s="36">
        <f t="shared" si="4"/>
        <v>105.29</v>
      </c>
      <c r="AB6" s="36">
        <f t="shared" si="4"/>
        <v>99.72</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629.23</v>
      </c>
      <c r="AU6" s="36">
        <f t="shared" ref="AU6:BC6" si="6">IF(AU7="",NA(),AU7)</f>
        <v>632.66999999999996</v>
      </c>
      <c r="AV6" s="36">
        <f t="shared" si="6"/>
        <v>652.42999999999995</v>
      </c>
      <c r="AW6" s="36">
        <f t="shared" si="6"/>
        <v>691.4</v>
      </c>
      <c r="AX6" s="36">
        <f t="shared" si="6"/>
        <v>724.96</v>
      </c>
      <c r="AY6" s="36">
        <f t="shared" si="6"/>
        <v>381.53</v>
      </c>
      <c r="AZ6" s="36">
        <f t="shared" si="6"/>
        <v>391.54</v>
      </c>
      <c r="BA6" s="36">
        <f t="shared" si="6"/>
        <v>384.34</v>
      </c>
      <c r="BB6" s="36">
        <f t="shared" si="6"/>
        <v>359.47</v>
      </c>
      <c r="BC6" s="36">
        <f t="shared" si="6"/>
        <v>369.69</v>
      </c>
      <c r="BD6" s="35" t="str">
        <f>IF(BD7="","",IF(BD7="-","【-】","【"&amp;SUBSTITUTE(TEXT(BD7,"#,##0.00"),"-","△")&amp;"】"))</f>
        <v>【261.93】</v>
      </c>
      <c r="BE6" s="36">
        <f>IF(BE7="",NA(),BE7)</f>
        <v>234.91</v>
      </c>
      <c r="BF6" s="36">
        <f t="shared" ref="BF6:BN6" si="7">IF(BF7="",NA(),BF7)</f>
        <v>214.51</v>
      </c>
      <c r="BG6" s="36">
        <f t="shared" si="7"/>
        <v>195.94</v>
      </c>
      <c r="BH6" s="36">
        <f t="shared" si="7"/>
        <v>166.48</v>
      </c>
      <c r="BI6" s="36">
        <f t="shared" si="7"/>
        <v>144.25</v>
      </c>
      <c r="BJ6" s="36">
        <f t="shared" si="7"/>
        <v>393.27</v>
      </c>
      <c r="BK6" s="36">
        <f t="shared" si="7"/>
        <v>386.97</v>
      </c>
      <c r="BL6" s="36">
        <f t="shared" si="7"/>
        <v>380.58</v>
      </c>
      <c r="BM6" s="36">
        <f t="shared" si="7"/>
        <v>401.79</v>
      </c>
      <c r="BN6" s="36">
        <f t="shared" si="7"/>
        <v>402.99</v>
      </c>
      <c r="BO6" s="35" t="str">
        <f>IF(BO7="","",IF(BO7="-","【-】","【"&amp;SUBSTITUTE(TEXT(BO7,"#,##0.00"),"-","△")&amp;"】"))</f>
        <v>【270.46】</v>
      </c>
      <c r="BP6" s="36">
        <f>IF(BP7="",NA(),BP7)</f>
        <v>86.15</v>
      </c>
      <c r="BQ6" s="36">
        <f t="shared" ref="BQ6:BY6" si="8">IF(BQ7="",NA(),BQ7)</f>
        <v>96.46</v>
      </c>
      <c r="BR6" s="36">
        <f t="shared" si="8"/>
        <v>100.12</v>
      </c>
      <c r="BS6" s="36">
        <f t="shared" si="8"/>
        <v>101.38</v>
      </c>
      <c r="BT6" s="36">
        <f t="shared" si="8"/>
        <v>95.79</v>
      </c>
      <c r="BU6" s="36">
        <f t="shared" si="8"/>
        <v>100.47</v>
      </c>
      <c r="BV6" s="36">
        <f t="shared" si="8"/>
        <v>101.72</v>
      </c>
      <c r="BW6" s="36">
        <f t="shared" si="8"/>
        <v>102.38</v>
      </c>
      <c r="BX6" s="36">
        <f t="shared" si="8"/>
        <v>100.12</v>
      </c>
      <c r="BY6" s="36">
        <f t="shared" si="8"/>
        <v>98.66</v>
      </c>
      <c r="BZ6" s="35" t="str">
        <f>IF(BZ7="","",IF(BZ7="-","【-】","【"&amp;SUBSTITUTE(TEXT(BZ7,"#,##0.00"),"-","△")&amp;"】"))</f>
        <v>【103.91】</v>
      </c>
      <c r="CA6" s="36">
        <f>IF(CA7="",NA(),CA7)</f>
        <v>307.86</v>
      </c>
      <c r="CB6" s="36">
        <f t="shared" ref="CB6:CJ6" si="9">IF(CB7="",NA(),CB7)</f>
        <v>275.91000000000003</v>
      </c>
      <c r="CC6" s="36">
        <f t="shared" si="9"/>
        <v>265.87</v>
      </c>
      <c r="CD6" s="36">
        <f t="shared" si="9"/>
        <v>264.32</v>
      </c>
      <c r="CE6" s="36">
        <f t="shared" si="9"/>
        <v>278.48</v>
      </c>
      <c r="CF6" s="36">
        <f t="shared" si="9"/>
        <v>169.82</v>
      </c>
      <c r="CG6" s="36">
        <f t="shared" si="9"/>
        <v>168.2</v>
      </c>
      <c r="CH6" s="36">
        <f t="shared" si="9"/>
        <v>168.67</v>
      </c>
      <c r="CI6" s="36">
        <f t="shared" si="9"/>
        <v>174.97</v>
      </c>
      <c r="CJ6" s="36">
        <f t="shared" si="9"/>
        <v>178.59</v>
      </c>
      <c r="CK6" s="35" t="str">
        <f>IF(CK7="","",IF(CK7="-","【-】","【"&amp;SUBSTITUTE(TEXT(CK7,"#,##0.00"),"-","△")&amp;"】"))</f>
        <v>【167.11】</v>
      </c>
      <c r="CL6" s="36">
        <f>IF(CL7="",NA(),CL7)</f>
        <v>51.14</v>
      </c>
      <c r="CM6" s="36">
        <f t="shared" ref="CM6:CU6" si="10">IF(CM7="",NA(),CM7)</f>
        <v>49.83</v>
      </c>
      <c r="CN6" s="36">
        <f t="shared" si="10"/>
        <v>50.18</v>
      </c>
      <c r="CO6" s="36">
        <f t="shared" si="10"/>
        <v>52.72</v>
      </c>
      <c r="CP6" s="36">
        <f t="shared" si="10"/>
        <v>53.37</v>
      </c>
      <c r="CQ6" s="36">
        <f t="shared" si="10"/>
        <v>55.13</v>
      </c>
      <c r="CR6" s="36">
        <f t="shared" si="10"/>
        <v>54.77</v>
      </c>
      <c r="CS6" s="36">
        <f t="shared" si="10"/>
        <v>54.92</v>
      </c>
      <c r="CT6" s="36">
        <f t="shared" si="10"/>
        <v>55.63</v>
      </c>
      <c r="CU6" s="36">
        <f t="shared" si="10"/>
        <v>55.03</v>
      </c>
      <c r="CV6" s="35" t="str">
        <f>IF(CV7="","",IF(CV7="-","【-】","【"&amp;SUBSTITUTE(TEXT(CV7,"#,##0.00"),"-","△")&amp;"】"))</f>
        <v>【60.27】</v>
      </c>
      <c r="CW6" s="36">
        <f>IF(CW7="",NA(),CW7)</f>
        <v>81.25</v>
      </c>
      <c r="CX6" s="36">
        <f t="shared" ref="CX6:DF6" si="11">IF(CX7="",NA(),CX7)</f>
        <v>81.760000000000005</v>
      </c>
      <c r="CY6" s="36">
        <f t="shared" si="11"/>
        <v>80.12</v>
      </c>
      <c r="CZ6" s="36">
        <f t="shared" si="11"/>
        <v>77.66</v>
      </c>
      <c r="DA6" s="36">
        <f t="shared" si="11"/>
        <v>76.48</v>
      </c>
      <c r="DB6" s="36">
        <f t="shared" si="11"/>
        <v>83</v>
      </c>
      <c r="DC6" s="36">
        <f t="shared" si="11"/>
        <v>82.89</v>
      </c>
      <c r="DD6" s="36">
        <f t="shared" si="11"/>
        <v>82.66</v>
      </c>
      <c r="DE6" s="36">
        <f t="shared" si="11"/>
        <v>82.04</v>
      </c>
      <c r="DF6" s="36">
        <f t="shared" si="11"/>
        <v>81.900000000000006</v>
      </c>
      <c r="DG6" s="35" t="str">
        <f>IF(DG7="","",IF(DG7="-","【-】","【"&amp;SUBSTITUTE(TEXT(DG7,"#,##0.00"),"-","△")&amp;"】"))</f>
        <v>【89.92】</v>
      </c>
      <c r="DH6" s="36">
        <f>IF(DH7="",NA(),DH7)</f>
        <v>38.24</v>
      </c>
      <c r="DI6" s="36">
        <f t="shared" ref="DI6:DQ6" si="12">IF(DI7="",NA(),DI7)</f>
        <v>40.22</v>
      </c>
      <c r="DJ6" s="36">
        <f t="shared" si="12"/>
        <v>42.14</v>
      </c>
      <c r="DK6" s="36">
        <f t="shared" si="12"/>
        <v>44.14</v>
      </c>
      <c r="DL6" s="36">
        <f t="shared" si="12"/>
        <v>60.82</v>
      </c>
      <c r="DM6" s="36">
        <f t="shared" si="12"/>
        <v>46.66</v>
      </c>
      <c r="DN6" s="36">
        <f t="shared" si="12"/>
        <v>47.46</v>
      </c>
      <c r="DO6" s="36">
        <f t="shared" si="12"/>
        <v>48.49</v>
      </c>
      <c r="DP6" s="36">
        <f t="shared" si="12"/>
        <v>48.05</v>
      </c>
      <c r="DQ6" s="36">
        <f t="shared" si="12"/>
        <v>48.87</v>
      </c>
      <c r="DR6" s="35" t="str">
        <f>IF(DR7="","",IF(DR7="-","【-】","【"&amp;SUBSTITUTE(TEXT(DR7,"#,##0.00"),"-","△")&amp;"】"))</f>
        <v>【48.85】</v>
      </c>
      <c r="DS6" s="36">
        <f>IF(DS7="",NA(),DS7)</f>
        <v>5.0599999999999996</v>
      </c>
      <c r="DT6" s="36">
        <f t="shared" ref="DT6:EB6" si="13">IF(DT7="",NA(),DT7)</f>
        <v>4.83</v>
      </c>
      <c r="DU6" s="35">
        <f t="shared" si="13"/>
        <v>0</v>
      </c>
      <c r="DV6" s="36">
        <f t="shared" si="13"/>
        <v>4.82</v>
      </c>
      <c r="DW6" s="36">
        <f t="shared" si="13"/>
        <v>4.92</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0.1</v>
      </c>
      <c r="EE6" s="35">
        <f t="shared" ref="EE6:EM6" si="14">IF(EE7="",NA(),EE7)</f>
        <v>0</v>
      </c>
      <c r="EF6" s="35">
        <f t="shared" si="14"/>
        <v>0</v>
      </c>
      <c r="EG6" s="36">
        <f t="shared" si="14"/>
        <v>0.02</v>
      </c>
      <c r="EH6" s="35">
        <f t="shared" si="14"/>
        <v>0</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74217</v>
      </c>
      <c r="D7" s="38">
        <v>46</v>
      </c>
      <c r="E7" s="38">
        <v>1</v>
      </c>
      <c r="F7" s="38">
        <v>0</v>
      </c>
      <c r="G7" s="38">
        <v>1</v>
      </c>
      <c r="H7" s="38" t="s">
        <v>93</v>
      </c>
      <c r="I7" s="38" t="s">
        <v>94</v>
      </c>
      <c r="J7" s="38" t="s">
        <v>95</v>
      </c>
      <c r="K7" s="38" t="s">
        <v>96</v>
      </c>
      <c r="L7" s="38" t="s">
        <v>97</v>
      </c>
      <c r="M7" s="38" t="s">
        <v>98</v>
      </c>
      <c r="N7" s="39" t="s">
        <v>99</v>
      </c>
      <c r="O7" s="39">
        <v>84.03</v>
      </c>
      <c r="P7" s="39">
        <v>94.28</v>
      </c>
      <c r="Q7" s="39">
        <v>3970</v>
      </c>
      <c r="R7" s="39">
        <v>16106</v>
      </c>
      <c r="S7" s="39">
        <v>91.59</v>
      </c>
      <c r="T7" s="39">
        <v>175.85</v>
      </c>
      <c r="U7" s="39">
        <v>15142</v>
      </c>
      <c r="V7" s="39">
        <v>48.89</v>
      </c>
      <c r="W7" s="39">
        <v>309.72000000000003</v>
      </c>
      <c r="X7" s="39">
        <v>90.03</v>
      </c>
      <c r="Y7" s="39">
        <v>100.86</v>
      </c>
      <c r="Z7" s="39">
        <v>103.38</v>
      </c>
      <c r="AA7" s="39">
        <v>105.29</v>
      </c>
      <c r="AB7" s="39">
        <v>99.72</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629.23</v>
      </c>
      <c r="AU7" s="39">
        <v>632.66999999999996</v>
      </c>
      <c r="AV7" s="39">
        <v>652.42999999999995</v>
      </c>
      <c r="AW7" s="39">
        <v>691.4</v>
      </c>
      <c r="AX7" s="39">
        <v>724.96</v>
      </c>
      <c r="AY7" s="39">
        <v>381.53</v>
      </c>
      <c r="AZ7" s="39">
        <v>391.54</v>
      </c>
      <c r="BA7" s="39">
        <v>384.34</v>
      </c>
      <c r="BB7" s="39">
        <v>359.47</v>
      </c>
      <c r="BC7" s="39">
        <v>369.69</v>
      </c>
      <c r="BD7" s="39">
        <v>261.93</v>
      </c>
      <c r="BE7" s="39">
        <v>234.91</v>
      </c>
      <c r="BF7" s="39">
        <v>214.51</v>
      </c>
      <c r="BG7" s="39">
        <v>195.94</v>
      </c>
      <c r="BH7" s="39">
        <v>166.48</v>
      </c>
      <c r="BI7" s="39">
        <v>144.25</v>
      </c>
      <c r="BJ7" s="39">
        <v>393.27</v>
      </c>
      <c r="BK7" s="39">
        <v>386.97</v>
      </c>
      <c r="BL7" s="39">
        <v>380.58</v>
      </c>
      <c r="BM7" s="39">
        <v>401.79</v>
      </c>
      <c r="BN7" s="39">
        <v>402.99</v>
      </c>
      <c r="BO7" s="39">
        <v>270.45999999999998</v>
      </c>
      <c r="BP7" s="39">
        <v>86.15</v>
      </c>
      <c r="BQ7" s="39">
        <v>96.46</v>
      </c>
      <c r="BR7" s="39">
        <v>100.12</v>
      </c>
      <c r="BS7" s="39">
        <v>101.38</v>
      </c>
      <c r="BT7" s="39">
        <v>95.79</v>
      </c>
      <c r="BU7" s="39">
        <v>100.47</v>
      </c>
      <c r="BV7" s="39">
        <v>101.72</v>
      </c>
      <c r="BW7" s="39">
        <v>102.38</v>
      </c>
      <c r="BX7" s="39">
        <v>100.12</v>
      </c>
      <c r="BY7" s="39">
        <v>98.66</v>
      </c>
      <c r="BZ7" s="39">
        <v>103.91</v>
      </c>
      <c r="CA7" s="39">
        <v>307.86</v>
      </c>
      <c r="CB7" s="39">
        <v>275.91000000000003</v>
      </c>
      <c r="CC7" s="39">
        <v>265.87</v>
      </c>
      <c r="CD7" s="39">
        <v>264.32</v>
      </c>
      <c r="CE7" s="39">
        <v>278.48</v>
      </c>
      <c r="CF7" s="39">
        <v>169.82</v>
      </c>
      <c r="CG7" s="39">
        <v>168.2</v>
      </c>
      <c r="CH7" s="39">
        <v>168.67</v>
      </c>
      <c r="CI7" s="39">
        <v>174.97</v>
      </c>
      <c r="CJ7" s="39">
        <v>178.59</v>
      </c>
      <c r="CK7" s="39">
        <v>167.11</v>
      </c>
      <c r="CL7" s="39">
        <v>51.14</v>
      </c>
      <c r="CM7" s="39">
        <v>49.83</v>
      </c>
      <c r="CN7" s="39">
        <v>50.18</v>
      </c>
      <c r="CO7" s="39">
        <v>52.72</v>
      </c>
      <c r="CP7" s="39">
        <v>53.37</v>
      </c>
      <c r="CQ7" s="39">
        <v>55.13</v>
      </c>
      <c r="CR7" s="39">
        <v>54.77</v>
      </c>
      <c r="CS7" s="39">
        <v>54.92</v>
      </c>
      <c r="CT7" s="39">
        <v>55.63</v>
      </c>
      <c r="CU7" s="39">
        <v>55.03</v>
      </c>
      <c r="CV7" s="39">
        <v>60.27</v>
      </c>
      <c r="CW7" s="39">
        <v>81.25</v>
      </c>
      <c r="CX7" s="39">
        <v>81.760000000000005</v>
      </c>
      <c r="CY7" s="39">
        <v>80.12</v>
      </c>
      <c r="CZ7" s="39">
        <v>77.66</v>
      </c>
      <c r="DA7" s="39">
        <v>76.48</v>
      </c>
      <c r="DB7" s="39">
        <v>83</v>
      </c>
      <c r="DC7" s="39">
        <v>82.89</v>
      </c>
      <c r="DD7" s="39">
        <v>82.66</v>
      </c>
      <c r="DE7" s="39">
        <v>82.04</v>
      </c>
      <c r="DF7" s="39">
        <v>81.900000000000006</v>
      </c>
      <c r="DG7" s="39">
        <v>89.92</v>
      </c>
      <c r="DH7" s="39">
        <v>38.24</v>
      </c>
      <c r="DI7" s="39">
        <v>40.22</v>
      </c>
      <c r="DJ7" s="39">
        <v>42.14</v>
      </c>
      <c r="DK7" s="39">
        <v>44.14</v>
      </c>
      <c r="DL7" s="39">
        <v>60.82</v>
      </c>
      <c r="DM7" s="39">
        <v>46.66</v>
      </c>
      <c r="DN7" s="39">
        <v>47.46</v>
      </c>
      <c r="DO7" s="39">
        <v>48.49</v>
      </c>
      <c r="DP7" s="39">
        <v>48.05</v>
      </c>
      <c r="DQ7" s="39">
        <v>48.87</v>
      </c>
      <c r="DR7" s="39">
        <v>48.85</v>
      </c>
      <c r="DS7" s="39">
        <v>5.0599999999999996</v>
      </c>
      <c r="DT7" s="39">
        <v>4.83</v>
      </c>
      <c r="DU7" s="39">
        <v>0</v>
      </c>
      <c r="DV7" s="39">
        <v>4.82</v>
      </c>
      <c r="DW7" s="39">
        <v>4.92</v>
      </c>
      <c r="DX7" s="39">
        <v>9.85</v>
      </c>
      <c r="DY7" s="39">
        <v>9.7100000000000009</v>
      </c>
      <c r="DZ7" s="39">
        <v>12.79</v>
      </c>
      <c r="EA7" s="39">
        <v>13.39</v>
      </c>
      <c r="EB7" s="39">
        <v>14.85</v>
      </c>
      <c r="EC7" s="39">
        <v>17.8</v>
      </c>
      <c r="ED7" s="39">
        <v>0.1</v>
      </c>
      <c r="EE7" s="39">
        <v>0</v>
      </c>
      <c r="EF7" s="39">
        <v>0</v>
      </c>
      <c r="EG7" s="39">
        <v>0.02</v>
      </c>
      <c r="EH7" s="39">
        <v>0</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LGD0009-PC</cp:lastModifiedBy>
  <cp:lastPrinted>2020-01-22T00:10:17Z</cp:lastPrinted>
  <dcterms:created xsi:type="dcterms:W3CDTF">2019-12-05T04:10:33Z</dcterms:created>
  <dcterms:modified xsi:type="dcterms:W3CDTF">2020-01-27T04:52:49Z</dcterms:modified>
  <cp:category/>
</cp:coreProperties>
</file>