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xxF3S1+YZockibP8x3KmybNgXdkVjJfhkTszcdy2ieEM2wADaXmfmvjntbSdeOCRPTo1L06wSrWaT6pgg1e+oA==" workbookSaltValue="+gX3l1O0Q84+/3qEbTrGkA=="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I8" i="4"/>
  <c r="B8" i="4"/>
  <c r="D10" i="5" l="1"/>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<sst xmlns="http://schemas.openxmlformats.org/spreadsheetml/2006/main" count="228" uniqueCount="114">
  <si>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</si>
  <si>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</si>
  <si>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</si>
  <si>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</si>
  <si>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</si>
  <si>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</si>
  <si>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</si>
  <si>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</si>
  <si>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</si>
  <si>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</si>
  <si>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</si>
  <si>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</si>
  <si>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</si>
  <si>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</si>
  <si>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</si>
  <si>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</si>
  <si>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</si>
  <si>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</si>
  <si>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</si>
  <si>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</si>
  <si>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</si>
  <si>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</si>
  <si>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</si>
  <si>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</si>
  <si>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</si>
  <si>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</si>
  <si>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</si>
  <si>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</si>
  <si>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</si>
  <si>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</si>
  <si>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</si>
  <si>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</si>
  <si>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</si>
  <si>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</si>
  <si>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</si>
  <si>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</si>
  <si>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</si>
  <si>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</si>
  <si>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</si>
  <si>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</si>
  <si>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</si>
  <si>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</si>
  <si>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</si>
  <si>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</si>
  <si>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</si>
  <si>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</si>
  <si>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</si>
  <si>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</si>
  <si>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</si>
  <si>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</si>
  <si>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</si>
  <si>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</si>
  <si>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</si>
  <si>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</si>
  <si>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</si>
  <si>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</si>
  <si>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</si>
  <si>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</si>
  <si>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</si>
  <si>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</si>
  <si>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</si>
  <si>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</si>
  <si>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</si>
  <si>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</si>
  <si>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</si>
  <si>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</si>
  <si>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</si>
  <si>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</si>
  <si>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</si>
  <si>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</si>
  <si>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</si>
  <si>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</si>
  <si>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</si>
  <si>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</si>
  <si>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</si>
  <si>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</si>
  <si>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</si>
  <si>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</si>
  <si>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</si>
  <si>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</si>
  <si>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</si>
  <si>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</si>
  <si>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</si>
  <si>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</si>
  <si>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</si>
  <si>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</si>
  <si>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</si>
  <si>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</si>
  <si>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</si>
  <si>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</si>
  <si>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</si>
  <si>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</si>
  <si>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</si>
  <si>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</si>
  <si>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</si>
  <si>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</si>
  <si>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</si>
  <si>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</si>
  <si>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</si>
  <si>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</si>
  <si>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</si>
  <si>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</si>
  <si>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</si>
  <si>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</si>
  <si>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</si>
  <si>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</si>
  <si>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</si>
  <si>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</si>
  <si>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</si>
  <si>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</si>
  <si>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</si>
  <si>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平成4年に供用開始されたことから、現在管渠の耐用年数に達しておらず当面更新する計画はない。</t>
    <phoneticPr fontId="4"/>
  </si>
  <si>
    <t>　平成16年度の計画区域拡大に係る建設改良費の増大に伴い経営が圧迫され、普及率の増加により水洗化率も足踏み状態となってしまった。
　今後は経営改善に向けた取組みとして、下水道接続率の向上を図るための普及促進の強化、維持管理費に係るコスト縮減を行い、更に将来的には使用料の改正を検討しなければならない。
　また、管渠の老朽化対策は当面必要ないが、今後適正な時期に長寿命化計画策定に取り組み計画的に更新しなければならない。</t>
    <phoneticPr fontId="4"/>
  </si>
  <si>
    <t xml:space="preserve"> 収益的収支比率は40％を下回り、右肩下がりの傾向にある、継続して赤字解消に向けた経営改善が必要である。
　企業債残高対事業規模比率は一般会計からの繰入基準が見直しとなり、全国平均及び類似団体平均値を下回ったが、企業債残高、営業収益等は例年と比較し大差はなく、引き続き営業収益の増収が求められる。
　経費回収率は全国平均及び類似団体平均値を下回っているが近年は改善の傾向が見受けられる。今後も適正な使用料収入の確保と汚水処理費の削減が必要である。
　汚水処理原価は全国平均及び類似団体平均値を上回っている。引続き維持管理費の削減、接続率の向上が必要である。
　施設利用率は全国平均及び類似団体平均値を下回っている状況にあるが、当町は県内でも有数の観光地であることから下水道計画人口に相当の観光人口を見込んでおり、観光シーズンに合わせた施設規模とせざるを得ないため、やむを得ないものと思われる。
　水洗化率は全国平均及び類似団体平均値を下回っているが、平成16年度に計画区域の拡大を行い処理区域内人口が増加したため伸び悩んでいたものであり、今後は上昇が見込まれる。</t>
    <rPh sb="13" eb="15">
      <t>シタマワ</t>
    </rPh>
    <rPh sb="17" eb="19">
      <t>ミギカタ</t>
    </rPh>
    <rPh sb="19" eb="20">
      <t>サ</t>
    </rPh>
    <rPh sb="23" eb="25">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</si>
</sst>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formatCode="#,##0.00;&quot;△&quot;#,##0.00;&quot;-&quot;">
                  <c:v>0.22</c:v>
                </c:pt>
                <c:pt idx="4">
                  <c:v>0</c:v>
                </c:pt>
              </c:numCache>
            </c:numRef>
          </c:val>
          <c:extLst xmlns:c16r2="http://schemas.microsoft.com/office/drawing/2015/06/chart">
            <c:ext xmlns:c16="http://schemas.microsoft.com/office/drawing/2014/chart" uri="{C3380CC4-5D6E-409C-BE32-E72D297353CC}">
              <c16:uniqueId val="{00000000-9C84-4B24-A908-18825C4484EB}"/>
            </c:ext>
          </c:extLst>
        </c:ser>
        <c:dLbls>
          <c:showLegendKey val="0"/>
          <c:showVal val="0"/>
          <c:showCatName val="0"/>
          <c:showSerName val="0"/>
          <c:showPercent val="0"/>
          <c:showBubbleSize val="0"/>
        </c:dLbls>
        <c:gapWidth val="150"/>
        <c:axId val="150957440"/>
        <c:axId val="150959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xmlns:c16r2="http://schemas.microsoft.com/office/drawing/2015/06/chart">
            <c:ext xmlns:c16="http://schemas.microsoft.com/office/drawing/2014/chart" uri="{C3380CC4-5D6E-409C-BE32-E72D297353CC}">
              <c16:uniqueId val="{00000001-9C84-4B24-A908-18825C4484EB}"/>
            </c:ext>
          </c:extLst>
        </c:ser>
        <c:dLbls>
          <c:showLegendKey val="0"/>
          <c:showVal val="0"/>
          <c:showCatName val="0"/>
          <c:showSerName val="0"/>
          <c:showPercent val="0"/>
          <c:showBubbleSize val="0"/>
        </c:dLbls>
        <c:marker val="1"/>
        <c:smooth val="0"/>
        <c:axId val="150957440"/>
        <c:axId val="150959616"/>
      </c:lineChart>
      <c:dateAx>
        <c:axId val="150957440"/>
        <c:scaling>
          <c:orientation val="minMax"/>
        </c:scaling>
        <c:delete val="1"/>
        <c:axPos val="b"/>
        <c:numFmt formatCode="ge" sourceLinked="1"/>
        <c:majorTickMark val="none"/>
        <c:minorTickMark val="none"/>
        <c:tickLblPos val="none"/>
        <c:crossAx val="150959616"/>
        <c:crosses val="autoZero"/>
        <c:auto val="1"/>
        <c:lblOffset val="100"/>
        <c:baseTimeUnit val="years"/>
      </c:dateAx>
      <c:valAx>
        <c:axId val="15095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95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23.63</c:v>
                </c:pt>
                <c:pt idx="1">
                  <c:v>22.56</c:v>
                </c:pt>
                <c:pt idx="2">
                  <c:v>19.88</c:v>
                </c:pt>
                <c:pt idx="3">
                  <c:v>19.690000000000001</c:v>
                </c:pt>
                <c:pt idx="4">
                  <c:v>19.309999999999999</c:v>
                </c:pt>
              </c:numCache>
            </c:numRef>
          </c:val>
          <c:extLst xmlns:c16r2="http://schemas.microsoft.com/office/drawing/2015/06/chart">
            <c:ext xmlns:c16="http://schemas.microsoft.com/office/drawing/2014/chart" uri="{C3380CC4-5D6E-409C-BE32-E72D297353CC}">
              <c16:uniqueId val="{00000000-9116-4EE3-945E-2423624E827D}"/>
            </c:ext>
          </c:extLst>
        </c:ser>
        <c:dLbls>
          <c:showLegendKey val="0"/>
          <c:showVal val="0"/>
          <c:showCatName val="0"/>
          <c:showSerName val="0"/>
          <c:showPercent val="0"/>
          <c:showBubbleSize val="0"/>
        </c:dLbls>
        <c:gapWidth val="150"/>
        <c:axId val="156835200"/>
        <c:axId val="156837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xmlns:c16r2="http://schemas.microsoft.com/office/drawing/2015/06/chart">
            <c:ext xmlns:c16="http://schemas.microsoft.com/office/drawing/2014/chart" uri="{C3380CC4-5D6E-409C-BE32-E72D297353CC}">
              <c16:uniqueId val="{00000001-9116-4EE3-945E-2423624E827D}"/>
            </c:ext>
          </c:extLst>
        </c:ser>
        <c:dLbls>
          <c:showLegendKey val="0"/>
          <c:showVal val="0"/>
          <c:showCatName val="0"/>
          <c:showSerName val="0"/>
          <c:showPercent val="0"/>
          <c:showBubbleSize val="0"/>
        </c:dLbls>
        <c:marker val="1"/>
        <c:smooth val="0"/>
        <c:axId val="156835200"/>
        <c:axId val="156837376"/>
      </c:lineChart>
      <c:dateAx>
        <c:axId val="156835200"/>
        <c:scaling>
          <c:orientation val="minMax"/>
        </c:scaling>
        <c:delete val="1"/>
        <c:axPos val="b"/>
        <c:numFmt formatCode="ge" sourceLinked="1"/>
        <c:majorTickMark val="none"/>
        <c:minorTickMark val="none"/>
        <c:tickLblPos val="none"/>
        <c:crossAx val="156837376"/>
        <c:crosses val="autoZero"/>
        <c:auto val="1"/>
        <c:lblOffset val="100"/>
        <c:baseTimeUnit val="years"/>
      </c:dateAx>
      <c:valAx>
        <c:axId val="15683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83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46.49</c:v>
                </c:pt>
                <c:pt idx="1">
                  <c:v>48.19</c:v>
                </c:pt>
                <c:pt idx="2">
                  <c:v>51.03</c:v>
                </c:pt>
                <c:pt idx="3">
                  <c:v>54.65</c:v>
                </c:pt>
                <c:pt idx="4">
                  <c:v>59.04</c:v>
                </c:pt>
              </c:numCache>
            </c:numRef>
          </c:val>
          <c:extLst xmlns:c16r2="http://schemas.microsoft.com/office/drawing/2015/06/chart">
            <c:ext xmlns:c16="http://schemas.microsoft.com/office/drawing/2014/chart" uri="{C3380CC4-5D6E-409C-BE32-E72D297353CC}">
              <c16:uniqueId val="{00000000-E881-4F77-81F2-55995F7F0AD1}"/>
            </c:ext>
          </c:extLst>
        </c:ser>
        <c:dLbls>
          <c:showLegendKey val="0"/>
          <c:showVal val="0"/>
          <c:showCatName val="0"/>
          <c:showSerName val="0"/>
          <c:showPercent val="0"/>
          <c:showBubbleSize val="0"/>
        </c:dLbls>
        <c:gapWidth val="150"/>
        <c:axId val="156889088"/>
        <c:axId val="156891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xmlns:c16r2="http://schemas.microsoft.com/office/drawing/2015/06/chart">
            <c:ext xmlns:c16="http://schemas.microsoft.com/office/drawing/2014/chart" uri="{C3380CC4-5D6E-409C-BE32-E72D297353CC}">
              <c16:uniqueId val="{00000001-E881-4F77-81F2-55995F7F0AD1}"/>
            </c:ext>
          </c:extLst>
        </c:ser>
        <c:dLbls>
          <c:showLegendKey val="0"/>
          <c:showVal val="0"/>
          <c:showCatName val="0"/>
          <c:showSerName val="0"/>
          <c:showPercent val="0"/>
          <c:showBubbleSize val="0"/>
        </c:dLbls>
        <c:marker val="1"/>
        <c:smooth val="0"/>
        <c:axId val="156889088"/>
        <c:axId val="156891008"/>
      </c:lineChart>
      <c:dateAx>
        <c:axId val="156889088"/>
        <c:scaling>
          <c:orientation val="minMax"/>
        </c:scaling>
        <c:delete val="1"/>
        <c:axPos val="b"/>
        <c:numFmt formatCode="ge" sourceLinked="1"/>
        <c:majorTickMark val="none"/>
        <c:minorTickMark val="none"/>
        <c:tickLblPos val="none"/>
        <c:crossAx val="156891008"/>
        <c:crosses val="autoZero"/>
        <c:auto val="1"/>
        <c:lblOffset val="100"/>
        <c:baseTimeUnit val="years"/>
      </c:dateAx>
      <c:valAx>
        <c:axId val="15689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88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44.43</c:v>
                </c:pt>
                <c:pt idx="1">
                  <c:v>40.380000000000003</c:v>
                </c:pt>
                <c:pt idx="2">
                  <c:v>39.71</c:v>
                </c:pt>
                <c:pt idx="3">
                  <c:v>40.61</c:v>
                </c:pt>
                <c:pt idx="4">
                  <c:v>37.14</c:v>
                </c:pt>
              </c:numCache>
            </c:numRef>
          </c:val>
          <c:extLst xmlns:c16r2="http://schemas.microsoft.com/office/drawing/2015/06/chart">
            <c:ext xmlns:c16="http://schemas.microsoft.com/office/drawing/2014/chart" uri="{C3380CC4-5D6E-409C-BE32-E72D297353CC}">
              <c16:uniqueId val="{00000000-4CA4-4748-96AA-F078B77E7CFE}"/>
            </c:ext>
          </c:extLst>
        </c:ser>
        <c:dLbls>
          <c:showLegendKey val="0"/>
          <c:showVal val="0"/>
          <c:showCatName val="0"/>
          <c:showSerName val="0"/>
          <c:showPercent val="0"/>
          <c:showBubbleSize val="0"/>
        </c:dLbls>
        <c:gapWidth val="150"/>
        <c:axId val="151138304"/>
        <c:axId val="151140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CA4-4748-96AA-F078B77E7CFE}"/>
            </c:ext>
          </c:extLst>
        </c:ser>
        <c:dLbls>
          <c:showLegendKey val="0"/>
          <c:showVal val="0"/>
          <c:showCatName val="0"/>
          <c:showSerName val="0"/>
          <c:showPercent val="0"/>
          <c:showBubbleSize val="0"/>
        </c:dLbls>
        <c:marker val="1"/>
        <c:smooth val="0"/>
        <c:axId val="151138304"/>
        <c:axId val="151140224"/>
      </c:lineChart>
      <c:dateAx>
        <c:axId val="151138304"/>
        <c:scaling>
          <c:orientation val="minMax"/>
        </c:scaling>
        <c:delete val="1"/>
        <c:axPos val="b"/>
        <c:numFmt formatCode="ge" sourceLinked="1"/>
        <c:majorTickMark val="none"/>
        <c:minorTickMark val="none"/>
        <c:tickLblPos val="none"/>
        <c:crossAx val="151140224"/>
        <c:crosses val="autoZero"/>
        <c:auto val="1"/>
        <c:lblOffset val="100"/>
        <c:baseTimeUnit val="years"/>
      </c:dateAx>
      <c:valAx>
        <c:axId val="15114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13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2B6-44A2-B073-26EC2852D468}"/>
            </c:ext>
          </c:extLst>
        </c:ser>
        <c:dLbls>
          <c:showLegendKey val="0"/>
          <c:showVal val="0"/>
          <c:showCatName val="0"/>
          <c:showSerName val="0"/>
          <c:showPercent val="0"/>
          <c:showBubbleSize val="0"/>
        </c:dLbls>
        <c:gapWidth val="150"/>
        <c:axId val="151187840"/>
        <c:axId val="15118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2B6-44A2-B073-26EC2852D468}"/>
            </c:ext>
          </c:extLst>
        </c:ser>
        <c:dLbls>
          <c:showLegendKey val="0"/>
          <c:showVal val="0"/>
          <c:showCatName val="0"/>
          <c:showSerName val="0"/>
          <c:showPercent val="0"/>
          <c:showBubbleSize val="0"/>
        </c:dLbls>
        <c:marker val="1"/>
        <c:smooth val="0"/>
        <c:axId val="151187840"/>
        <c:axId val="151189760"/>
      </c:lineChart>
      <c:dateAx>
        <c:axId val="151187840"/>
        <c:scaling>
          <c:orientation val="minMax"/>
        </c:scaling>
        <c:delete val="1"/>
        <c:axPos val="b"/>
        <c:numFmt formatCode="ge" sourceLinked="1"/>
        <c:majorTickMark val="none"/>
        <c:minorTickMark val="none"/>
        <c:tickLblPos val="none"/>
        <c:crossAx val="151189760"/>
        <c:crosses val="autoZero"/>
        <c:auto val="1"/>
        <c:lblOffset val="100"/>
        <c:baseTimeUnit val="years"/>
      </c:dateAx>
      <c:valAx>
        <c:axId val="15118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18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066-4D22-9C87-2F62B4A7CC82}"/>
            </c:ext>
          </c:extLst>
        </c:ser>
        <c:dLbls>
          <c:showLegendKey val="0"/>
          <c:showVal val="0"/>
          <c:showCatName val="0"/>
          <c:showSerName val="0"/>
          <c:showPercent val="0"/>
          <c:showBubbleSize val="0"/>
        </c:dLbls>
        <c:gapWidth val="150"/>
        <c:axId val="151237376"/>
        <c:axId val="15123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066-4D22-9C87-2F62B4A7CC82}"/>
            </c:ext>
          </c:extLst>
        </c:ser>
        <c:dLbls>
          <c:showLegendKey val="0"/>
          <c:showVal val="0"/>
          <c:showCatName val="0"/>
          <c:showSerName val="0"/>
          <c:showPercent val="0"/>
          <c:showBubbleSize val="0"/>
        </c:dLbls>
        <c:marker val="1"/>
        <c:smooth val="0"/>
        <c:axId val="151237376"/>
        <c:axId val="151239296"/>
      </c:lineChart>
      <c:dateAx>
        <c:axId val="151237376"/>
        <c:scaling>
          <c:orientation val="minMax"/>
        </c:scaling>
        <c:delete val="1"/>
        <c:axPos val="b"/>
        <c:numFmt formatCode="ge" sourceLinked="1"/>
        <c:majorTickMark val="none"/>
        <c:minorTickMark val="none"/>
        <c:tickLblPos val="none"/>
        <c:crossAx val="151239296"/>
        <c:crosses val="autoZero"/>
        <c:auto val="1"/>
        <c:lblOffset val="100"/>
        <c:baseTimeUnit val="years"/>
      </c:dateAx>
      <c:valAx>
        <c:axId val="15123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23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A11-4B5C-A1D0-B3C60A56000D}"/>
            </c:ext>
          </c:extLst>
        </c:ser>
        <c:dLbls>
          <c:showLegendKey val="0"/>
          <c:showVal val="0"/>
          <c:showCatName val="0"/>
          <c:showSerName val="0"/>
          <c:showPercent val="0"/>
          <c:showBubbleSize val="0"/>
        </c:dLbls>
        <c:gapWidth val="150"/>
        <c:axId val="156583424"/>
        <c:axId val="15658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A11-4B5C-A1D0-B3C60A56000D}"/>
            </c:ext>
          </c:extLst>
        </c:ser>
        <c:dLbls>
          <c:showLegendKey val="0"/>
          <c:showVal val="0"/>
          <c:showCatName val="0"/>
          <c:showSerName val="0"/>
          <c:showPercent val="0"/>
          <c:showBubbleSize val="0"/>
        </c:dLbls>
        <c:marker val="1"/>
        <c:smooth val="0"/>
        <c:axId val="156583424"/>
        <c:axId val="156585344"/>
      </c:lineChart>
      <c:dateAx>
        <c:axId val="156583424"/>
        <c:scaling>
          <c:orientation val="minMax"/>
        </c:scaling>
        <c:delete val="1"/>
        <c:axPos val="b"/>
        <c:numFmt formatCode="ge" sourceLinked="1"/>
        <c:majorTickMark val="none"/>
        <c:minorTickMark val="none"/>
        <c:tickLblPos val="none"/>
        <c:crossAx val="156585344"/>
        <c:crosses val="autoZero"/>
        <c:auto val="1"/>
        <c:lblOffset val="100"/>
        <c:baseTimeUnit val="years"/>
      </c:dateAx>
      <c:valAx>
        <c:axId val="15658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58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A50-4240-B103-4D157BA4AB50}"/>
            </c:ext>
          </c:extLst>
        </c:ser>
        <c:dLbls>
          <c:showLegendKey val="0"/>
          <c:showVal val="0"/>
          <c:showCatName val="0"/>
          <c:showSerName val="0"/>
          <c:showPercent val="0"/>
          <c:showBubbleSize val="0"/>
        </c:dLbls>
        <c:gapWidth val="150"/>
        <c:axId val="156626944"/>
        <c:axId val="15662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A50-4240-B103-4D157BA4AB50}"/>
            </c:ext>
          </c:extLst>
        </c:ser>
        <c:dLbls>
          <c:showLegendKey val="0"/>
          <c:showVal val="0"/>
          <c:showCatName val="0"/>
          <c:showSerName val="0"/>
          <c:showPercent val="0"/>
          <c:showBubbleSize val="0"/>
        </c:dLbls>
        <c:marker val="1"/>
        <c:smooth val="0"/>
        <c:axId val="156626944"/>
        <c:axId val="156628864"/>
      </c:lineChart>
      <c:dateAx>
        <c:axId val="156626944"/>
        <c:scaling>
          <c:orientation val="minMax"/>
        </c:scaling>
        <c:delete val="1"/>
        <c:axPos val="b"/>
        <c:numFmt formatCode="ge" sourceLinked="1"/>
        <c:majorTickMark val="none"/>
        <c:minorTickMark val="none"/>
        <c:tickLblPos val="none"/>
        <c:crossAx val="156628864"/>
        <c:crosses val="autoZero"/>
        <c:auto val="1"/>
        <c:lblOffset val="100"/>
        <c:baseTimeUnit val="years"/>
      </c:dateAx>
      <c:valAx>
        <c:axId val="15662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62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3828.36</c:v>
                </c:pt>
                <c:pt idx="1">
                  <c:v>3570.3</c:v>
                </c:pt>
                <c:pt idx="2">
                  <c:v>4354.58</c:v>
                </c:pt>
                <c:pt idx="3">
                  <c:v>3698.12</c:v>
                </c:pt>
                <c:pt idx="4">
                  <c:v>41.72</c:v>
                </c:pt>
              </c:numCache>
            </c:numRef>
          </c:val>
          <c:extLst xmlns:c16r2="http://schemas.microsoft.com/office/drawing/2015/06/chart">
            <c:ext xmlns:c16="http://schemas.microsoft.com/office/drawing/2014/chart" uri="{C3380CC4-5D6E-409C-BE32-E72D297353CC}">
              <c16:uniqueId val="{00000000-8B83-4196-A8F3-930BFE78C808}"/>
            </c:ext>
          </c:extLst>
        </c:ser>
        <c:dLbls>
          <c:showLegendKey val="0"/>
          <c:showVal val="0"/>
          <c:showCatName val="0"/>
          <c:showSerName val="0"/>
          <c:showPercent val="0"/>
          <c:showBubbleSize val="0"/>
        </c:dLbls>
        <c:gapWidth val="150"/>
        <c:axId val="156666496"/>
        <c:axId val="15668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xmlns:c16r2="http://schemas.microsoft.com/office/drawing/2015/06/chart">
            <c:ext xmlns:c16="http://schemas.microsoft.com/office/drawing/2014/chart" uri="{C3380CC4-5D6E-409C-BE32-E72D297353CC}">
              <c16:uniqueId val="{00000001-8B83-4196-A8F3-930BFE78C808}"/>
            </c:ext>
          </c:extLst>
        </c:ser>
        <c:dLbls>
          <c:showLegendKey val="0"/>
          <c:showVal val="0"/>
          <c:showCatName val="0"/>
          <c:showSerName val="0"/>
          <c:showPercent val="0"/>
          <c:showBubbleSize val="0"/>
        </c:dLbls>
        <c:marker val="1"/>
        <c:smooth val="0"/>
        <c:axId val="156666496"/>
        <c:axId val="156680960"/>
      </c:lineChart>
      <c:dateAx>
        <c:axId val="156666496"/>
        <c:scaling>
          <c:orientation val="minMax"/>
        </c:scaling>
        <c:delete val="1"/>
        <c:axPos val="b"/>
        <c:numFmt formatCode="ge" sourceLinked="1"/>
        <c:majorTickMark val="none"/>
        <c:minorTickMark val="none"/>
        <c:tickLblPos val="none"/>
        <c:crossAx val="156680960"/>
        <c:crosses val="autoZero"/>
        <c:auto val="1"/>
        <c:lblOffset val="100"/>
        <c:baseTimeUnit val="years"/>
      </c:dateAx>
      <c:valAx>
        <c:axId val="15668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66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33.89</c:v>
                </c:pt>
                <c:pt idx="1">
                  <c:v>38.020000000000003</c:v>
                </c:pt>
                <c:pt idx="2">
                  <c:v>29.75</c:v>
                </c:pt>
                <c:pt idx="3">
                  <c:v>68.010000000000005</c:v>
                </c:pt>
                <c:pt idx="4">
                  <c:v>61.96</c:v>
                </c:pt>
              </c:numCache>
            </c:numRef>
          </c:val>
          <c:extLst xmlns:c16r2="http://schemas.microsoft.com/office/drawing/2015/06/chart">
            <c:ext xmlns:c16="http://schemas.microsoft.com/office/drawing/2014/chart" uri="{C3380CC4-5D6E-409C-BE32-E72D297353CC}">
              <c16:uniqueId val="{00000000-B400-4125-BDD1-D2DEBABE10A3}"/>
            </c:ext>
          </c:extLst>
        </c:ser>
        <c:dLbls>
          <c:showLegendKey val="0"/>
          <c:showVal val="0"/>
          <c:showCatName val="0"/>
          <c:showSerName val="0"/>
          <c:showPercent val="0"/>
          <c:showBubbleSize val="0"/>
        </c:dLbls>
        <c:gapWidth val="150"/>
        <c:axId val="156691456"/>
        <c:axId val="156718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xmlns:c16r2="http://schemas.microsoft.com/office/drawing/2015/06/chart">
            <c:ext xmlns:c16="http://schemas.microsoft.com/office/drawing/2014/chart" uri="{C3380CC4-5D6E-409C-BE32-E72D297353CC}">
              <c16:uniqueId val="{00000001-B400-4125-BDD1-D2DEBABE10A3}"/>
            </c:ext>
          </c:extLst>
        </c:ser>
        <c:dLbls>
          <c:showLegendKey val="0"/>
          <c:showVal val="0"/>
          <c:showCatName val="0"/>
          <c:showSerName val="0"/>
          <c:showPercent val="0"/>
          <c:showBubbleSize val="0"/>
        </c:dLbls>
        <c:marker val="1"/>
        <c:smooth val="0"/>
        <c:axId val="156691456"/>
        <c:axId val="156718208"/>
      </c:lineChart>
      <c:dateAx>
        <c:axId val="156691456"/>
        <c:scaling>
          <c:orientation val="minMax"/>
        </c:scaling>
        <c:delete val="1"/>
        <c:axPos val="b"/>
        <c:numFmt formatCode="ge" sourceLinked="1"/>
        <c:majorTickMark val="none"/>
        <c:minorTickMark val="none"/>
        <c:tickLblPos val="none"/>
        <c:crossAx val="156718208"/>
        <c:crosses val="autoZero"/>
        <c:auto val="1"/>
        <c:lblOffset val="100"/>
        <c:baseTimeUnit val="years"/>
      </c:dateAx>
      <c:valAx>
        <c:axId val="15671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69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520.34</c:v>
                </c:pt>
                <c:pt idx="1">
                  <c:v>468.47</c:v>
                </c:pt>
                <c:pt idx="2">
                  <c:v>577.55999999999995</c:v>
                </c:pt>
                <c:pt idx="3">
                  <c:v>249.83</c:v>
                </c:pt>
                <c:pt idx="4">
                  <c:v>279.87</c:v>
                </c:pt>
              </c:numCache>
            </c:numRef>
          </c:val>
          <c:extLst xmlns:c16r2="http://schemas.microsoft.com/office/drawing/2015/06/chart">
            <c:ext xmlns:c16="http://schemas.microsoft.com/office/drawing/2014/chart" uri="{C3380CC4-5D6E-409C-BE32-E72D297353CC}">
              <c16:uniqueId val="{00000000-FA4F-4326-9606-3459DA372CD0}"/>
            </c:ext>
          </c:extLst>
        </c:ser>
        <c:dLbls>
          <c:showLegendKey val="0"/>
          <c:showVal val="0"/>
          <c:showCatName val="0"/>
          <c:showSerName val="0"/>
          <c:showPercent val="0"/>
          <c:showBubbleSize val="0"/>
        </c:dLbls>
        <c:gapWidth val="150"/>
        <c:axId val="156736896"/>
        <c:axId val="156747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xmlns:c16r2="http://schemas.microsoft.com/office/drawing/2015/06/chart">
            <c:ext xmlns:c16="http://schemas.microsoft.com/office/drawing/2014/chart" uri="{C3380CC4-5D6E-409C-BE32-E72D297353CC}">
              <c16:uniqueId val="{00000001-FA4F-4326-9606-3459DA372CD0}"/>
            </c:ext>
          </c:extLst>
        </c:ser>
        <c:dLbls>
          <c:showLegendKey val="0"/>
          <c:showVal val="0"/>
          <c:showCatName val="0"/>
          <c:showSerName val="0"/>
          <c:showPercent val="0"/>
          <c:showBubbleSize val="0"/>
        </c:dLbls>
        <c:marker val="1"/>
        <c:smooth val="0"/>
        <c:axId val="156736896"/>
        <c:axId val="156747264"/>
      </c:lineChart>
      <c:dateAx>
        <c:axId val="156736896"/>
        <c:scaling>
          <c:orientation val="minMax"/>
        </c:scaling>
        <c:delete val="1"/>
        <c:axPos val="b"/>
        <c:numFmt formatCode="ge" sourceLinked="1"/>
        <c:majorTickMark val="none"/>
        <c:minorTickMark val="none"/>
        <c:tickLblPos val="none"/>
        <c:crossAx val="156747264"/>
        <c:crosses val="autoZero"/>
        <c:auto val="1"/>
        <c:lblOffset val="100"/>
        <c:baseTimeUnit val="years"/>
      </c:dateAx>
      <c:valAx>
        <c:axId val="15674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73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46" zoomScaleNormal="100" workbookViewId="0">
      <selection activeCell="BA58" sqref="BA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猪苗代町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14373</v>
      </c>
      <c r="AM8" s="50"/>
      <c r="AN8" s="50"/>
      <c r="AO8" s="50"/>
      <c r="AP8" s="50"/>
      <c r="AQ8" s="50"/>
      <c r="AR8" s="50"/>
      <c r="AS8" s="50"/>
      <c r="AT8" s="45">
        <f>データ!T6</f>
        <v>394.85</v>
      </c>
      <c r="AU8" s="45"/>
      <c r="AV8" s="45"/>
      <c r="AW8" s="45"/>
      <c r="AX8" s="45"/>
      <c r="AY8" s="45"/>
      <c r="AZ8" s="45"/>
      <c r="BA8" s="45"/>
      <c r="BB8" s="45">
        <f>データ!U6</f>
        <v>36.4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6.61</v>
      </c>
      <c r="Q10" s="45"/>
      <c r="R10" s="45"/>
      <c r="S10" s="45"/>
      <c r="T10" s="45"/>
      <c r="U10" s="45"/>
      <c r="V10" s="45"/>
      <c r="W10" s="45">
        <f>データ!Q6</f>
        <v>89.82</v>
      </c>
      <c r="X10" s="45"/>
      <c r="Y10" s="45"/>
      <c r="Z10" s="45"/>
      <c r="AA10" s="45"/>
      <c r="AB10" s="45"/>
      <c r="AC10" s="45"/>
      <c r="AD10" s="50">
        <f>データ!R6</f>
        <v>3002</v>
      </c>
      <c r="AE10" s="50"/>
      <c r="AF10" s="50"/>
      <c r="AG10" s="50"/>
      <c r="AH10" s="50"/>
      <c r="AI10" s="50"/>
      <c r="AJ10" s="50"/>
      <c r="AK10" s="2"/>
      <c r="AL10" s="50">
        <f>データ!V6</f>
        <v>935</v>
      </c>
      <c r="AM10" s="50"/>
      <c r="AN10" s="50"/>
      <c r="AO10" s="50"/>
      <c r="AP10" s="50"/>
      <c r="AQ10" s="50"/>
      <c r="AR10" s="50"/>
      <c r="AS10" s="50"/>
      <c r="AT10" s="45">
        <f>データ!W6</f>
        <v>0.72</v>
      </c>
      <c r="AU10" s="45"/>
      <c r="AV10" s="45"/>
      <c r="AW10" s="45"/>
      <c r="AX10" s="45"/>
      <c r="AY10" s="45"/>
      <c r="AZ10" s="45"/>
      <c r="BA10" s="45"/>
      <c r="BB10" s="45">
        <f>データ!X6</f>
        <v>1298.6099999999999</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44</v>
      </c>
      <c r="N86" s="26" t="s">
        <v>44</v>
      </c>
      <c r="O86" s="26" t="str">
        <f>データ!EO6</f>
        <v>【0.12】</v>
      </c>
    </row>
  </sheetData>
  <sheetProtection algorithmName="SHA-512" hashValue="w6qXg0YO+WJ95uEV4pZZEzCOZRblbQ5FdPxFQQITnk2GHZuwBf1/Mod4mQbqnfuwdgVD9nQ7FdM6V5uA8tU4VQ==" saltValue="dTybzBtDqMbB/YpIiFQQp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74080</v>
      </c>
      <c r="D6" s="33">
        <f t="shared" si="3"/>
        <v>47</v>
      </c>
      <c r="E6" s="33">
        <f t="shared" si="3"/>
        <v>17</v>
      </c>
      <c r="F6" s="33">
        <f t="shared" si="3"/>
        <v>4</v>
      </c>
      <c r="G6" s="33">
        <f t="shared" si="3"/>
        <v>0</v>
      </c>
      <c r="H6" s="33" t="str">
        <f t="shared" si="3"/>
        <v>福島県　猪苗代町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6.61</v>
      </c>
      <c r="Q6" s="34">
        <f t="shared" si="3"/>
        <v>89.82</v>
      </c>
      <c r="R6" s="34">
        <f t="shared" si="3"/>
        <v>3002</v>
      </c>
      <c r="S6" s="34">
        <f t="shared" si="3"/>
        <v>14373</v>
      </c>
      <c r="T6" s="34">
        <f t="shared" si="3"/>
        <v>394.85</v>
      </c>
      <c r="U6" s="34">
        <f t="shared" si="3"/>
        <v>36.4</v>
      </c>
      <c r="V6" s="34">
        <f t="shared" si="3"/>
        <v>935</v>
      </c>
      <c r="W6" s="34">
        <f t="shared" si="3"/>
        <v>0.72</v>
      </c>
      <c r="X6" s="34">
        <f t="shared" si="3"/>
        <v>1298.6099999999999</v>
      </c>
      <c r="Y6" s="35">
        <f>IF(Y7="",NA(),Y7)</f>
        <v>44.43</v>
      </c>
      <c r="Z6" s="35">
        <f t="shared" ref="Z6:AH6" si="4">IF(Z7="",NA(),Z7)</f>
        <v>40.380000000000003</v>
      </c>
      <c r="AA6" s="35">
        <f t="shared" si="4"/>
        <v>39.71</v>
      </c>
      <c r="AB6" s="35">
        <f t="shared" si="4"/>
        <v>40.61</v>
      </c>
      <c r="AC6" s="35">
        <f t="shared" si="4"/>
        <v>37.14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3828.36</v>
      </c>
      <c r="BG6" s="35">
        <f t="shared" ref="BG6:BO6" si="7">IF(BG7="",NA(),BG7)</f>
        <v>3570.3</v>
      </c>
      <c r="BH6" s="35">
        <f t="shared" si="7"/>
        <v>4354.58</v>
      </c>
      <c r="BI6" s="35">
        <f t="shared" si="7"/>
        <v>3698.12</v>
      </c>
      <c r="BJ6" s="35">
        <f t="shared" si="7"/>
        <v>41.72</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33.89</v>
      </c>
      <c r="BR6" s="35">
        <f t="shared" ref="BR6:BZ6" si="8">IF(BR7="",NA(),BR7)</f>
        <v>38.020000000000003</v>
      </c>
      <c r="BS6" s="35">
        <f t="shared" si="8"/>
        <v>29.75</v>
      </c>
      <c r="BT6" s="35">
        <f t="shared" si="8"/>
        <v>68.010000000000005</v>
      </c>
      <c r="BU6" s="35">
        <f t="shared" si="8"/>
        <v>61.96</v>
      </c>
      <c r="BV6" s="35">
        <f t="shared" si="8"/>
        <v>66.56</v>
      </c>
      <c r="BW6" s="35">
        <f t="shared" si="8"/>
        <v>66.22</v>
      </c>
      <c r="BX6" s="35">
        <f t="shared" si="8"/>
        <v>69.87</v>
      </c>
      <c r="BY6" s="35">
        <f t="shared" si="8"/>
        <v>74.3</v>
      </c>
      <c r="BZ6" s="35">
        <f t="shared" si="8"/>
        <v>72.260000000000005</v>
      </c>
      <c r="CA6" s="34" t="str">
        <f>IF(CA7="","",IF(CA7="-","【-】","【"&amp;SUBSTITUTE(TEXT(CA7,"#,##0.00"),"-","△")&amp;"】"))</f>
        <v>【74.48】</v>
      </c>
      <c r="CB6" s="35">
        <f>IF(CB7="",NA(),CB7)</f>
        <v>520.34</v>
      </c>
      <c r="CC6" s="35">
        <f t="shared" ref="CC6:CK6" si="9">IF(CC7="",NA(),CC7)</f>
        <v>468.47</v>
      </c>
      <c r="CD6" s="35">
        <f t="shared" si="9"/>
        <v>577.55999999999995</v>
      </c>
      <c r="CE6" s="35">
        <f t="shared" si="9"/>
        <v>249.83</v>
      </c>
      <c r="CF6" s="35">
        <f t="shared" si="9"/>
        <v>279.87</v>
      </c>
      <c r="CG6" s="35">
        <f t="shared" si="9"/>
        <v>244.29</v>
      </c>
      <c r="CH6" s="35">
        <f t="shared" si="9"/>
        <v>246.72</v>
      </c>
      <c r="CI6" s="35">
        <f t="shared" si="9"/>
        <v>234.96</v>
      </c>
      <c r="CJ6" s="35">
        <f t="shared" si="9"/>
        <v>221.81</v>
      </c>
      <c r="CK6" s="35">
        <f t="shared" si="9"/>
        <v>230.02</v>
      </c>
      <c r="CL6" s="34" t="str">
        <f>IF(CL7="","",IF(CL7="-","【-】","【"&amp;SUBSTITUTE(TEXT(CL7,"#,##0.00"),"-","△")&amp;"】"))</f>
        <v>【219.46】</v>
      </c>
      <c r="CM6" s="35">
        <f>IF(CM7="",NA(),CM7)</f>
        <v>23.63</v>
      </c>
      <c r="CN6" s="35">
        <f t="shared" ref="CN6:CV6" si="10">IF(CN7="",NA(),CN7)</f>
        <v>22.56</v>
      </c>
      <c r="CO6" s="35">
        <f t="shared" si="10"/>
        <v>19.88</v>
      </c>
      <c r="CP6" s="35">
        <f t="shared" si="10"/>
        <v>19.690000000000001</v>
      </c>
      <c r="CQ6" s="35">
        <f t="shared" si="10"/>
        <v>19.309999999999999</v>
      </c>
      <c r="CR6" s="35">
        <f t="shared" si="10"/>
        <v>43.58</v>
      </c>
      <c r="CS6" s="35">
        <f t="shared" si="10"/>
        <v>41.35</v>
      </c>
      <c r="CT6" s="35">
        <f t="shared" si="10"/>
        <v>42.9</v>
      </c>
      <c r="CU6" s="35">
        <f t="shared" si="10"/>
        <v>43.36</v>
      </c>
      <c r="CV6" s="35">
        <f t="shared" si="10"/>
        <v>42.56</v>
      </c>
      <c r="CW6" s="34" t="str">
        <f>IF(CW7="","",IF(CW7="-","【-】","【"&amp;SUBSTITUTE(TEXT(CW7,"#,##0.00"),"-","△")&amp;"】"))</f>
        <v>【42.82】</v>
      </c>
      <c r="CX6" s="35">
        <f>IF(CX7="",NA(),CX7)</f>
        <v>46.49</v>
      </c>
      <c r="CY6" s="35">
        <f t="shared" ref="CY6:DG6" si="11">IF(CY7="",NA(),CY7)</f>
        <v>48.19</v>
      </c>
      <c r="CZ6" s="35">
        <f t="shared" si="11"/>
        <v>51.03</v>
      </c>
      <c r="DA6" s="35">
        <f t="shared" si="11"/>
        <v>54.65</v>
      </c>
      <c r="DB6" s="35">
        <f t="shared" si="11"/>
        <v>59.04</v>
      </c>
      <c r="DC6" s="35">
        <f t="shared" si="11"/>
        <v>82.35</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0.22</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5" s="36" customFormat="1" x14ac:dyDescent="0.15">
      <c r="A7" s="28"/>
      <c r="B7" s="37">
        <v>2018</v>
      </c>
      <c r="C7" s="37">
        <v>74080</v>
      </c>
      <c r="D7" s="37">
        <v>47</v>
      </c>
      <c r="E7" s="37">
        <v>17</v>
      </c>
      <c r="F7" s="37">
        <v>4</v>
      </c>
      <c r="G7" s="37">
        <v>0</v>
      </c>
      <c r="H7" s="37" t="s">
        <v>98</v>
      </c>
      <c r="I7" s="37" t="s">
        <v>99</v>
      </c>
      <c r="J7" s="37" t="s">
        <v>100</v>
      </c>
      <c r="K7" s="37" t="s">
        <v>101</v>
      </c>
      <c r="L7" s="37" t="s">
        <v>102</v>
      </c>
      <c r="M7" s="37" t="s">
        <v>103</v>
      </c>
      <c r="N7" s="38" t="s">
        <v>104</v>
      </c>
      <c r="O7" s="38" t="s">
        <v>105</v>
      </c>
      <c r="P7" s="38">
        <v>6.61</v>
      </c>
      <c r="Q7" s="38">
        <v>89.82</v>
      </c>
      <c r="R7" s="38">
        <v>3002</v>
      </c>
      <c r="S7" s="38">
        <v>14373</v>
      </c>
      <c r="T7" s="38">
        <v>394.85</v>
      </c>
      <c r="U7" s="38">
        <v>36.4</v>
      </c>
      <c r="V7" s="38">
        <v>935</v>
      </c>
      <c r="W7" s="38">
        <v>0.72</v>
      </c>
      <c r="X7" s="38">
        <v>1298.6099999999999</v>
      </c>
      <c r="Y7" s="38">
        <v>44.43</v>
      </c>
      <c r="Z7" s="38">
        <v>40.380000000000003</v>
      </c>
      <c r="AA7" s="38">
        <v>39.71</v>
      </c>
      <c r="AB7" s="38">
        <v>40.61</v>
      </c>
      <c r="AC7" s="38">
        <v>37.14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3828.36</v>
      </c>
      <c r="BG7" s="38">
        <v>3570.3</v>
      </c>
      <c r="BH7" s="38">
        <v>4354.58</v>
      </c>
      <c r="BI7" s="38">
        <v>3698.12</v>
      </c>
      <c r="BJ7" s="38">
        <v>41.72</v>
      </c>
      <c r="BK7" s="38">
        <v>1436</v>
      </c>
      <c r="BL7" s="38">
        <v>1434.89</v>
      </c>
      <c r="BM7" s="38">
        <v>1298.9100000000001</v>
      </c>
      <c r="BN7" s="38">
        <v>1243.71</v>
      </c>
      <c r="BO7" s="38">
        <v>1194.1500000000001</v>
      </c>
      <c r="BP7" s="38">
        <v>1209.4000000000001</v>
      </c>
      <c r="BQ7" s="38">
        <v>33.89</v>
      </c>
      <c r="BR7" s="38">
        <v>38.020000000000003</v>
      </c>
      <c r="BS7" s="38">
        <v>29.75</v>
      </c>
      <c r="BT7" s="38">
        <v>68.010000000000005</v>
      </c>
      <c r="BU7" s="38">
        <v>61.96</v>
      </c>
      <c r="BV7" s="38">
        <v>66.56</v>
      </c>
      <c r="BW7" s="38">
        <v>66.22</v>
      </c>
      <c r="BX7" s="38">
        <v>69.87</v>
      </c>
      <c r="BY7" s="38">
        <v>74.3</v>
      </c>
      <c r="BZ7" s="38">
        <v>72.260000000000005</v>
      </c>
      <c r="CA7" s="38">
        <v>74.48</v>
      </c>
      <c r="CB7" s="38">
        <v>520.34</v>
      </c>
      <c r="CC7" s="38">
        <v>468.47</v>
      </c>
      <c r="CD7" s="38">
        <v>577.55999999999995</v>
      </c>
      <c r="CE7" s="38">
        <v>249.83</v>
      </c>
      <c r="CF7" s="38">
        <v>279.87</v>
      </c>
      <c r="CG7" s="38">
        <v>244.29</v>
      </c>
      <c r="CH7" s="38">
        <v>246.72</v>
      </c>
      <c r="CI7" s="38">
        <v>234.96</v>
      </c>
      <c r="CJ7" s="38">
        <v>221.81</v>
      </c>
      <c r="CK7" s="38">
        <v>230.02</v>
      </c>
      <c r="CL7" s="38">
        <v>219.46</v>
      </c>
      <c r="CM7" s="38">
        <v>23.63</v>
      </c>
      <c r="CN7" s="38">
        <v>22.56</v>
      </c>
      <c r="CO7" s="38">
        <v>19.88</v>
      </c>
      <c r="CP7" s="38">
        <v>19.690000000000001</v>
      </c>
      <c r="CQ7" s="38">
        <v>19.309999999999999</v>
      </c>
      <c r="CR7" s="38">
        <v>43.58</v>
      </c>
      <c r="CS7" s="38">
        <v>41.35</v>
      </c>
      <c r="CT7" s="38">
        <v>42.9</v>
      </c>
      <c r="CU7" s="38">
        <v>43.36</v>
      </c>
      <c r="CV7" s="38">
        <v>42.56</v>
      </c>
      <c r="CW7" s="38">
        <v>42.82</v>
      </c>
      <c r="CX7" s="38">
        <v>46.49</v>
      </c>
      <c r="CY7" s="38">
        <v>48.19</v>
      </c>
      <c r="CZ7" s="38">
        <v>51.03</v>
      </c>
      <c r="DA7" s="38">
        <v>54.65</v>
      </c>
      <c r="DB7" s="38">
        <v>59.04</v>
      </c>
      <c r="DC7" s="38">
        <v>82.35</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0.22</v>
      </c>
      <c r="EI7" s="38">
        <v>0</v>
      </c>
      <c r="EJ7" s="38">
        <v>0.04</v>
      </c>
      <c r="EK7" s="38">
        <v>7.0000000000000007E-2</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2020-01-29T02:11:08Z</cp:lastPrinted>
  <dcterms:created xsi:type="dcterms:W3CDTF">2019-12-05T05:10:47Z</dcterms:created>
  <dcterms:modified xsi:type="dcterms:W3CDTF">2020-01-29T02:11:18Z</dcterms:modified>
  <cp:category/>
</cp:coreProperties>
</file>