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vKROL9n2tXTuwhz/ufa693REuacYm3q6naETSOnwZsjWFoMVd0wRBLbvHu9OpM0KGFYjil7IEIVKTW4yagsw==" workbookSaltValue="U1TBvhc/jNJrVpnJ1FUB1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<sst xmlns="http://schemas.openxmlformats.org/spreadsheetml/2006/main" count="228" uniqueCount="113">
  <si>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</si>
  <si>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</si>
  <si>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</si>
  <si>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</si>
  <si>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</si>
  <si>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</si>
  <si>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</si>
  <si>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</si>
  <si>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</si>
  <si>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</si>
  <si>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</si>
  <si>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</si>
  <si>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</si>
  <si>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</si>
  <si>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</si>
  <si>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</si>
  <si>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</si>
  <si>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</si>
  <si>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</si>
  <si>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</si>
  <si>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</si>
  <si>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</si>
  <si>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</si>
  <si>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</si>
  <si>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</si>
  <si>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</si>
  <si>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</si>
  <si>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</si>
  <si>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</si>
  <si>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</si>
  <si>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</si>
  <si>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</si>
  <si>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</si>
  <si>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</si>
  <si>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</si>
  <si>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</si>
  <si>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</si>
  <si>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</si>
  <si>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</si>
  <si>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</si>
  <si>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</si>
  <si>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</si>
  <si>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</si>
  <si>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</si>
  <si>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</si>
  <si>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</si>
  <si>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</si>
  <si>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</si>
  <si>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</si>
  <si>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</si>
  <si>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</si>
  <si>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</si>
  <si>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</si>
  <si>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</si>
  <si>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</si>
  <si>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</si>
  <si>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</si>
  <si>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</si>
  <si>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</si>
  <si>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</si>
  <si>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</si>
  <si>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</si>
  <si>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</si>
  <si>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</si>
  <si>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</si>
  <si>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</si>
  <si>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</si>
  <si>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</si>
  <si>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</si>
  <si>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</si>
  <si>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</si>
  <si>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</si>
  <si>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</si>
  <si>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</si>
  <si>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</si>
  <si>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</si>
  <si>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</si>
  <si>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</si>
  <si>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</si>
  <si>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</si>
  <si>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</si>
  <si>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</si>
  <si>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</si>
  <si>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</si>
  <si>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</si>
  <si>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</si>
  <si>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</si>
  <si>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</si>
  <si>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</si>
  <si>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</si>
  <si>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</si>
  <si>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</si>
  <si>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</si>
  <si>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</si>
  <si>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</si>
  <si>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</si>
  <si>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</si>
  <si>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</si>
  <si>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</si>
  <si>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</si>
  <si>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</si>
  <si>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</si>
  <si>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</si>
  <si>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</si>
  <si>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</si>
  <si>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</si>
  <si>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</si>
  <si>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</si>
  <si>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</si>
  <si>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</si>
  <si>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昭和62年に供用開始されたことから、現在管渠の耐用年数に達しておらず当面更新する計画はない。</t>
    <phoneticPr fontId="4"/>
  </si>
  <si>
    <t xml:space="preserve"> 経営の健全性･効率性については、各指標とも類似団体平均値と同程度もしくは下回る結果となっており、経営改善に向けた取組みが必要である。
　具体的な対策としては、下水道接続率の向上を図るための普及促進の強化、維持管理費に係るコスト縮減を行い、更に将来的には使用料の改正を検討しなければならない。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phoneticPr fontId="4"/>
  </si>
  <si>
    <t>収益的収支比率は60%後半へ上向きに推移しており、継続して赤字解消に向けた経営改善が必要である。
　企業債残高対事業規模比率は一般会計からの繰入基準が見直しとなり、全国平均及び類似団体平均値を下回ったが、企業債残高、営業収益等は例年と比較し大差はなく、引き続き営業収益の増収が求められる。
　経費回収率は類似団体平均値を僅かに上回っている状況だが、継続して適正な使用料収入の確保と汚水処理費の削減が必要である。
　汚水処理原価は類似団体平均値と同程度である。近年下降傾向に転じてきている。引続き維持管理費の削減、接続率の向上が必要である。
　施設利用率は類似団体平均値と同程度であるものの、全国平均とは差がある状況になっているが、当町は県内でも有数の観光地であることから下水道計画人口に相当の観光人口を見込んでおり、観光シーズンに合わせた施設規模とせざるを得ないため、やむを得ないものと思われる。
　水洗化率は類似団体平均値を下回っているため、処理区域内の接続率向上を図る対策が必要である。</t>
    <rPh sb="12" eb="13">
      <t>ハン</t>
    </rPh>
    <rPh sb="63" eb="65">
      <t>イッパン</t>
    </rPh>
    <rPh sb="65" eb="67">
      <t>カイケイ</t>
    </rPh>
    <rPh sb="71" eb="72">
      <t>イ</t>
    </rPh>
    <rPh sb="72" eb="74">
      <t>キジュン</t>
    </rPh>
    <rPh sb="75" eb="77">
      <t>ミナオ</t>
    </rPh>
    <rPh sb="96" eb="97">
      <t>シタ</t>
    </rPh>
    <rPh sb="102" eb="104">
      <t>キギョウ</t>
    </rPh>
    <rPh sb="104" eb="105">
      <t>サイ</t>
    </rPh>
    <rPh sb="105" eb="107">
      <t>ザンダカ</t>
    </rPh>
    <rPh sb="108" eb="110">
      <t>エイギョウ</t>
    </rPh>
    <rPh sb="110" eb="112">
      <t>シュウエキ</t>
    </rPh>
    <rPh sb="112" eb="113">
      <t>トウ</t>
    </rPh>
    <rPh sb="117" eb="119">
      <t>ヒカク</t>
    </rPh>
    <rPh sb="120" eb="121">
      <t>オオ</t>
    </rPh>
    <rPh sb="121" eb="122">
      <t>サ</t>
    </rPh>
    <rPh sb="126" eb="127">
      <t>ヒ</t>
    </rPh>
    <rPh sb="128" eb="129">
      <t>ツヅ</t>
    </rPh>
    <rPh sb="130" eb="132">
      <t>エイギョウ</t>
    </rPh>
    <rPh sb="132" eb="134">
      <t>シュウエキ</t>
    </rPh>
    <rPh sb="135" eb="137">
      <t>ゾウシュウ</t>
    </rPh>
    <rPh sb="138" eb="139">
      <t>モト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</si>
</sst>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53C-48FF-849F-25B6A95D1D44}"/>
            </c:ext>
          </c:extLst>
        </c:ser>
        <c:dLbls>
          <c:showLegendKey val="0"/>
          <c:showVal val="0"/>
          <c:showCatName val="0"/>
          <c:showSerName val="0"/>
          <c:showPercent val="0"/>
          <c:showBubbleSize val="0"/>
        </c:dLbls>
        <c:gapWidth val="150"/>
        <c:axId val="40875904"/>
        <c:axId val="4091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0.15</c:v>
                </c:pt>
                <c:pt idx="2">
                  <c:v>0.1</c:v>
                </c:pt>
                <c:pt idx="3">
                  <c:v>0.15</c:v>
                </c:pt>
                <c:pt idx="4">
                  <c:v>0.16</c:v>
                </c:pt>
              </c:numCache>
            </c:numRef>
          </c:val>
          <c:smooth val="0"/>
          <c:extLst xmlns:c16r2="http://schemas.microsoft.com/office/drawing/2015/06/chart">
            <c:ext xmlns:c16="http://schemas.microsoft.com/office/drawing/2014/chart" uri="{C3380CC4-5D6E-409C-BE32-E72D297353CC}">
              <c16:uniqueId val="{00000001-953C-48FF-849F-25B6A95D1D44}"/>
            </c:ext>
          </c:extLst>
        </c:ser>
        <c:dLbls>
          <c:showLegendKey val="0"/>
          <c:showVal val="0"/>
          <c:showCatName val="0"/>
          <c:showSerName val="0"/>
          <c:showPercent val="0"/>
          <c:showBubbleSize val="0"/>
        </c:dLbls>
        <c:marker val="1"/>
        <c:smooth val="0"/>
        <c:axId val="40875904"/>
        <c:axId val="40910848"/>
      </c:lineChart>
      <c:dateAx>
        <c:axId val="40875904"/>
        <c:scaling>
          <c:orientation val="minMax"/>
        </c:scaling>
        <c:delete val="1"/>
        <c:axPos val="b"/>
        <c:numFmt formatCode="ge" sourceLinked="1"/>
        <c:majorTickMark val="none"/>
        <c:minorTickMark val="none"/>
        <c:tickLblPos val="none"/>
        <c:crossAx val="40910848"/>
        <c:crosses val="autoZero"/>
        <c:auto val="1"/>
        <c:lblOffset val="100"/>
        <c:baseTimeUnit val="years"/>
      </c:dateAx>
      <c:valAx>
        <c:axId val="4091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7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48</c:v>
                </c:pt>
                <c:pt idx="1">
                  <c:v>47.5</c:v>
                </c:pt>
                <c:pt idx="2">
                  <c:v>47.82</c:v>
                </c:pt>
                <c:pt idx="3">
                  <c:v>48.5</c:v>
                </c:pt>
                <c:pt idx="4">
                  <c:v>45.82</c:v>
                </c:pt>
              </c:numCache>
            </c:numRef>
          </c:val>
          <c:extLst xmlns:c16r2="http://schemas.microsoft.com/office/drawing/2015/06/chart">
            <c:ext xmlns:c16="http://schemas.microsoft.com/office/drawing/2014/chart" uri="{C3380CC4-5D6E-409C-BE32-E72D297353CC}">
              <c16:uniqueId val="{00000000-379F-4F7D-8438-2EBBD846A55B}"/>
            </c:ext>
          </c:extLst>
        </c:ser>
        <c:dLbls>
          <c:showLegendKey val="0"/>
          <c:showVal val="0"/>
          <c:showCatName val="0"/>
          <c:showSerName val="0"/>
          <c:showPercent val="0"/>
          <c:showBubbleSize val="0"/>
        </c:dLbls>
        <c:gapWidth val="150"/>
        <c:axId val="162301440"/>
        <c:axId val="16230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49.89</c:v>
                </c:pt>
                <c:pt idx="1">
                  <c:v>49.39</c:v>
                </c:pt>
                <c:pt idx="2">
                  <c:v>49.25</c:v>
                </c:pt>
                <c:pt idx="3">
                  <c:v>54.05</c:v>
                </c:pt>
                <c:pt idx="4">
                  <c:v>57.54</c:v>
                </c:pt>
              </c:numCache>
            </c:numRef>
          </c:val>
          <c:smooth val="0"/>
          <c:extLst xmlns:c16r2="http://schemas.microsoft.com/office/drawing/2015/06/chart">
            <c:ext xmlns:c16="http://schemas.microsoft.com/office/drawing/2014/chart" uri="{C3380CC4-5D6E-409C-BE32-E72D297353CC}">
              <c16:uniqueId val="{00000001-379F-4F7D-8438-2EBBD846A55B}"/>
            </c:ext>
          </c:extLst>
        </c:ser>
        <c:dLbls>
          <c:showLegendKey val="0"/>
          <c:showVal val="0"/>
          <c:showCatName val="0"/>
          <c:showSerName val="0"/>
          <c:showPercent val="0"/>
          <c:showBubbleSize val="0"/>
        </c:dLbls>
        <c:marker val="1"/>
        <c:smooth val="0"/>
        <c:axId val="162301440"/>
        <c:axId val="162303360"/>
      </c:lineChart>
      <c:dateAx>
        <c:axId val="162301440"/>
        <c:scaling>
          <c:orientation val="minMax"/>
        </c:scaling>
        <c:delete val="1"/>
        <c:axPos val="b"/>
        <c:numFmt formatCode="ge" sourceLinked="1"/>
        <c:majorTickMark val="none"/>
        <c:minorTickMark val="none"/>
        <c:tickLblPos val="none"/>
        <c:crossAx val="162303360"/>
        <c:crosses val="autoZero"/>
        <c:auto val="1"/>
        <c:lblOffset val="100"/>
        <c:baseTimeUnit val="years"/>
      </c:dateAx>
      <c:valAx>
        <c:axId val="16230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0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73.290000000000006</c:v>
                </c:pt>
                <c:pt idx="1">
                  <c:v>74.14</c:v>
                </c:pt>
                <c:pt idx="2">
                  <c:v>74.819999999999993</c:v>
                </c:pt>
                <c:pt idx="3">
                  <c:v>75.88</c:v>
                </c:pt>
                <c:pt idx="4">
                  <c:v>76.239999999999995</c:v>
                </c:pt>
              </c:numCache>
            </c:numRef>
          </c:val>
          <c:extLst xmlns:c16r2="http://schemas.microsoft.com/office/drawing/2015/06/chart">
            <c:ext xmlns:c16="http://schemas.microsoft.com/office/drawing/2014/chart" uri="{C3380CC4-5D6E-409C-BE32-E72D297353CC}">
              <c16:uniqueId val="{00000000-3C8E-4CA2-B030-B9F4389E34E8}"/>
            </c:ext>
          </c:extLst>
        </c:ser>
        <c:dLbls>
          <c:showLegendKey val="0"/>
          <c:showVal val="0"/>
          <c:showCatName val="0"/>
          <c:showSerName val="0"/>
          <c:showPercent val="0"/>
          <c:showBubbleSize val="0"/>
        </c:dLbls>
        <c:gapWidth val="150"/>
        <c:axId val="172050304"/>
        <c:axId val="17205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84.73</c:v>
                </c:pt>
                <c:pt idx="1">
                  <c:v>83.96</c:v>
                </c:pt>
                <c:pt idx="2">
                  <c:v>84.12</c:v>
                </c:pt>
                <c:pt idx="3">
                  <c:v>92.88</c:v>
                </c:pt>
                <c:pt idx="4">
                  <c:v>92.87</c:v>
                </c:pt>
              </c:numCache>
            </c:numRef>
          </c:val>
          <c:smooth val="0"/>
          <c:extLst xmlns:c16r2="http://schemas.microsoft.com/office/drawing/2015/06/chart">
            <c:ext xmlns:c16="http://schemas.microsoft.com/office/drawing/2014/chart" uri="{C3380CC4-5D6E-409C-BE32-E72D297353CC}">
              <c16:uniqueId val="{00000001-3C8E-4CA2-B030-B9F4389E34E8}"/>
            </c:ext>
          </c:extLst>
        </c:ser>
        <c:dLbls>
          <c:showLegendKey val="0"/>
          <c:showVal val="0"/>
          <c:showCatName val="0"/>
          <c:showSerName val="0"/>
          <c:showPercent val="0"/>
          <c:showBubbleSize val="0"/>
        </c:dLbls>
        <c:marker val="1"/>
        <c:smooth val="0"/>
        <c:axId val="172050304"/>
        <c:axId val="172052480"/>
      </c:lineChart>
      <c:dateAx>
        <c:axId val="172050304"/>
        <c:scaling>
          <c:orientation val="minMax"/>
        </c:scaling>
        <c:delete val="1"/>
        <c:axPos val="b"/>
        <c:numFmt formatCode="ge" sourceLinked="1"/>
        <c:majorTickMark val="none"/>
        <c:minorTickMark val="none"/>
        <c:tickLblPos val="none"/>
        <c:crossAx val="172052480"/>
        <c:crosses val="autoZero"/>
        <c:auto val="1"/>
        <c:lblOffset val="100"/>
        <c:baseTimeUnit val="years"/>
      </c:dateAx>
      <c:valAx>
        <c:axId val="17205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5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58.81</c:v>
                </c:pt>
                <c:pt idx="1">
                  <c:v>62.17</c:v>
                </c:pt>
                <c:pt idx="2">
                  <c:v>66.59</c:v>
                </c:pt>
                <c:pt idx="3">
                  <c:v>69.09</c:v>
                </c:pt>
                <c:pt idx="4">
                  <c:v>69.48</c:v>
                </c:pt>
              </c:numCache>
            </c:numRef>
          </c:val>
          <c:extLst xmlns:c16r2="http://schemas.microsoft.com/office/drawing/2015/06/chart">
            <c:ext xmlns:c16="http://schemas.microsoft.com/office/drawing/2014/chart" uri="{C3380CC4-5D6E-409C-BE32-E72D297353CC}">
              <c16:uniqueId val="{00000000-372A-4C19-AB67-380D67521A28}"/>
            </c:ext>
          </c:extLst>
        </c:ser>
        <c:dLbls>
          <c:showLegendKey val="0"/>
          <c:showVal val="0"/>
          <c:showCatName val="0"/>
          <c:showSerName val="0"/>
          <c:showPercent val="0"/>
          <c:showBubbleSize val="0"/>
        </c:dLbls>
        <c:gapWidth val="150"/>
        <c:axId val="40952576"/>
        <c:axId val="4095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72A-4C19-AB67-380D67521A28}"/>
            </c:ext>
          </c:extLst>
        </c:ser>
        <c:dLbls>
          <c:showLegendKey val="0"/>
          <c:showVal val="0"/>
          <c:showCatName val="0"/>
          <c:showSerName val="0"/>
          <c:showPercent val="0"/>
          <c:showBubbleSize val="0"/>
        </c:dLbls>
        <c:marker val="1"/>
        <c:smooth val="0"/>
        <c:axId val="40952576"/>
        <c:axId val="40954880"/>
      </c:lineChart>
      <c:dateAx>
        <c:axId val="40952576"/>
        <c:scaling>
          <c:orientation val="minMax"/>
        </c:scaling>
        <c:delete val="1"/>
        <c:axPos val="b"/>
        <c:numFmt formatCode="ge" sourceLinked="1"/>
        <c:majorTickMark val="none"/>
        <c:minorTickMark val="none"/>
        <c:tickLblPos val="none"/>
        <c:crossAx val="40954880"/>
        <c:crosses val="autoZero"/>
        <c:auto val="1"/>
        <c:lblOffset val="100"/>
        <c:baseTimeUnit val="years"/>
      </c:dateAx>
      <c:valAx>
        <c:axId val="4095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5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4D0-48B9-BDD9-BE085F53705B}"/>
            </c:ext>
          </c:extLst>
        </c:ser>
        <c:dLbls>
          <c:showLegendKey val="0"/>
          <c:showVal val="0"/>
          <c:showCatName val="0"/>
          <c:showSerName val="0"/>
          <c:showPercent val="0"/>
          <c:showBubbleSize val="0"/>
        </c:dLbls>
        <c:gapWidth val="150"/>
        <c:axId val="57056640"/>
        <c:axId val="14278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4D0-48B9-BDD9-BE085F53705B}"/>
            </c:ext>
          </c:extLst>
        </c:ser>
        <c:dLbls>
          <c:showLegendKey val="0"/>
          <c:showVal val="0"/>
          <c:showCatName val="0"/>
          <c:showSerName val="0"/>
          <c:showPercent val="0"/>
          <c:showBubbleSize val="0"/>
        </c:dLbls>
        <c:marker val="1"/>
        <c:smooth val="0"/>
        <c:axId val="57056640"/>
        <c:axId val="142782848"/>
      </c:lineChart>
      <c:dateAx>
        <c:axId val="57056640"/>
        <c:scaling>
          <c:orientation val="minMax"/>
        </c:scaling>
        <c:delete val="1"/>
        <c:axPos val="b"/>
        <c:numFmt formatCode="ge" sourceLinked="1"/>
        <c:majorTickMark val="none"/>
        <c:minorTickMark val="none"/>
        <c:tickLblPos val="none"/>
        <c:crossAx val="142782848"/>
        <c:crosses val="autoZero"/>
        <c:auto val="1"/>
        <c:lblOffset val="100"/>
        <c:baseTimeUnit val="years"/>
      </c:dateAx>
      <c:valAx>
        <c:axId val="14278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5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1DA-4906-AF9A-742183F1DEE9}"/>
            </c:ext>
          </c:extLst>
        </c:ser>
        <c:dLbls>
          <c:showLegendKey val="0"/>
          <c:showVal val="0"/>
          <c:showCatName val="0"/>
          <c:showSerName val="0"/>
          <c:showPercent val="0"/>
          <c:showBubbleSize val="0"/>
        </c:dLbls>
        <c:gapWidth val="150"/>
        <c:axId val="157494656"/>
        <c:axId val="15795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1DA-4906-AF9A-742183F1DEE9}"/>
            </c:ext>
          </c:extLst>
        </c:ser>
        <c:dLbls>
          <c:showLegendKey val="0"/>
          <c:showVal val="0"/>
          <c:showCatName val="0"/>
          <c:showSerName val="0"/>
          <c:showPercent val="0"/>
          <c:showBubbleSize val="0"/>
        </c:dLbls>
        <c:marker val="1"/>
        <c:smooth val="0"/>
        <c:axId val="157494656"/>
        <c:axId val="157956736"/>
      </c:lineChart>
      <c:dateAx>
        <c:axId val="157494656"/>
        <c:scaling>
          <c:orientation val="minMax"/>
        </c:scaling>
        <c:delete val="1"/>
        <c:axPos val="b"/>
        <c:numFmt formatCode="ge" sourceLinked="1"/>
        <c:majorTickMark val="none"/>
        <c:minorTickMark val="none"/>
        <c:tickLblPos val="none"/>
        <c:crossAx val="157956736"/>
        <c:crosses val="autoZero"/>
        <c:auto val="1"/>
        <c:lblOffset val="100"/>
        <c:baseTimeUnit val="years"/>
      </c:dateAx>
      <c:valAx>
        <c:axId val="15795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9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09-4097-955D-CFD1ED43A1CD}"/>
            </c:ext>
          </c:extLst>
        </c:ser>
        <c:dLbls>
          <c:showLegendKey val="0"/>
          <c:showVal val="0"/>
          <c:showCatName val="0"/>
          <c:showSerName val="0"/>
          <c:showPercent val="0"/>
          <c:showBubbleSize val="0"/>
        </c:dLbls>
        <c:gapWidth val="150"/>
        <c:axId val="152075264"/>
        <c:axId val="15209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09-4097-955D-CFD1ED43A1CD}"/>
            </c:ext>
          </c:extLst>
        </c:ser>
        <c:dLbls>
          <c:showLegendKey val="0"/>
          <c:showVal val="0"/>
          <c:showCatName val="0"/>
          <c:showSerName val="0"/>
          <c:showPercent val="0"/>
          <c:showBubbleSize val="0"/>
        </c:dLbls>
        <c:marker val="1"/>
        <c:smooth val="0"/>
        <c:axId val="152075264"/>
        <c:axId val="152097920"/>
      </c:lineChart>
      <c:dateAx>
        <c:axId val="152075264"/>
        <c:scaling>
          <c:orientation val="minMax"/>
        </c:scaling>
        <c:delete val="1"/>
        <c:axPos val="b"/>
        <c:numFmt formatCode="ge" sourceLinked="1"/>
        <c:majorTickMark val="none"/>
        <c:minorTickMark val="none"/>
        <c:tickLblPos val="none"/>
        <c:crossAx val="152097920"/>
        <c:crosses val="autoZero"/>
        <c:auto val="1"/>
        <c:lblOffset val="100"/>
        <c:baseTimeUnit val="years"/>
      </c:dateAx>
      <c:valAx>
        <c:axId val="15209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07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2A0-4DF8-9EDB-117454B64A08}"/>
            </c:ext>
          </c:extLst>
        </c:ser>
        <c:dLbls>
          <c:showLegendKey val="0"/>
          <c:showVal val="0"/>
          <c:showCatName val="0"/>
          <c:showSerName val="0"/>
          <c:showPercent val="0"/>
          <c:showBubbleSize val="0"/>
        </c:dLbls>
        <c:gapWidth val="150"/>
        <c:axId val="152199168"/>
        <c:axId val="15220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2A0-4DF8-9EDB-117454B64A08}"/>
            </c:ext>
          </c:extLst>
        </c:ser>
        <c:dLbls>
          <c:showLegendKey val="0"/>
          <c:showVal val="0"/>
          <c:showCatName val="0"/>
          <c:showSerName val="0"/>
          <c:showPercent val="0"/>
          <c:showBubbleSize val="0"/>
        </c:dLbls>
        <c:marker val="1"/>
        <c:smooth val="0"/>
        <c:axId val="152199168"/>
        <c:axId val="152201088"/>
      </c:lineChart>
      <c:dateAx>
        <c:axId val="152199168"/>
        <c:scaling>
          <c:orientation val="minMax"/>
        </c:scaling>
        <c:delete val="1"/>
        <c:axPos val="b"/>
        <c:numFmt formatCode="ge" sourceLinked="1"/>
        <c:majorTickMark val="none"/>
        <c:minorTickMark val="none"/>
        <c:tickLblPos val="none"/>
        <c:crossAx val="152201088"/>
        <c:crosses val="autoZero"/>
        <c:auto val="1"/>
        <c:lblOffset val="100"/>
        <c:baseTimeUnit val="years"/>
      </c:dateAx>
      <c:valAx>
        <c:axId val="15220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19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1746.42</c:v>
                </c:pt>
                <c:pt idx="1">
                  <c:v>1738.69</c:v>
                </c:pt>
                <c:pt idx="2">
                  <c:v>1615.75</c:v>
                </c:pt>
                <c:pt idx="3">
                  <c:v>1535.76</c:v>
                </c:pt>
                <c:pt idx="4">
                  <c:v>387.35</c:v>
                </c:pt>
              </c:numCache>
            </c:numRef>
          </c:val>
          <c:extLst xmlns:c16r2="http://schemas.microsoft.com/office/drawing/2015/06/chart">
            <c:ext xmlns:c16="http://schemas.microsoft.com/office/drawing/2014/chart" uri="{C3380CC4-5D6E-409C-BE32-E72D297353CC}">
              <c16:uniqueId val="{00000000-AB50-4173-9E15-C8FA187BF474}"/>
            </c:ext>
          </c:extLst>
        </c:ser>
        <c:dLbls>
          <c:showLegendKey val="0"/>
          <c:showVal val="0"/>
          <c:showCatName val="0"/>
          <c:showSerName val="0"/>
          <c:showPercent val="0"/>
          <c:showBubbleSize val="0"/>
        </c:dLbls>
        <c:gapWidth val="150"/>
        <c:axId val="152306048"/>
        <c:axId val="15230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1203.71</c:v>
                </c:pt>
                <c:pt idx="1">
                  <c:v>1162.3599999999999</c:v>
                </c:pt>
                <c:pt idx="2">
                  <c:v>1047.6500000000001</c:v>
                </c:pt>
                <c:pt idx="3">
                  <c:v>798.84</c:v>
                </c:pt>
                <c:pt idx="4">
                  <c:v>692.13</c:v>
                </c:pt>
              </c:numCache>
            </c:numRef>
          </c:val>
          <c:smooth val="0"/>
          <c:extLst xmlns:c16r2="http://schemas.microsoft.com/office/drawing/2015/06/chart">
            <c:ext xmlns:c16="http://schemas.microsoft.com/office/drawing/2014/chart" uri="{C3380CC4-5D6E-409C-BE32-E72D297353CC}">
              <c16:uniqueId val="{00000001-AB50-4173-9E15-C8FA187BF474}"/>
            </c:ext>
          </c:extLst>
        </c:ser>
        <c:dLbls>
          <c:showLegendKey val="0"/>
          <c:showVal val="0"/>
          <c:showCatName val="0"/>
          <c:showSerName val="0"/>
          <c:showPercent val="0"/>
          <c:showBubbleSize val="0"/>
        </c:dLbls>
        <c:marker val="1"/>
        <c:smooth val="0"/>
        <c:axId val="152306048"/>
        <c:axId val="152307968"/>
      </c:lineChart>
      <c:dateAx>
        <c:axId val="152306048"/>
        <c:scaling>
          <c:orientation val="minMax"/>
        </c:scaling>
        <c:delete val="1"/>
        <c:axPos val="b"/>
        <c:numFmt formatCode="ge" sourceLinked="1"/>
        <c:majorTickMark val="none"/>
        <c:minorTickMark val="none"/>
        <c:tickLblPos val="none"/>
        <c:crossAx val="152307968"/>
        <c:crosses val="autoZero"/>
        <c:auto val="1"/>
        <c:lblOffset val="100"/>
        <c:baseTimeUnit val="years"/>
      </c:dateAx>
      <c:valAx>
        <c:axId val="15230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30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59.79</c:v>
                </c:pt>
                <c:pt idx="1">
                  <c:v>63.39</c:v>
                </c:pt>
                <c:pt idx="2">
                  <c:v>64.78</c:v>
                </c:pt>
                <c:pt idx="3">
                  <c:v>100</c:v>
                </c:pt>
                <c:pt idx="4">
                  <c:v>100</c:v>
                </c:pt>
              </c:numCache>
            </c:numRef>
          </c:val>
          <c:extLst xmlns:c16r2="http://schemas.microsoft.com/office/drawing/2015/06/chart">
            <c:ext xmlns:c16="http://schemas.microsoft.com/office/drawing/2014/chart" uri="{C3380CC4-5D6E-409C-BE32-E72D297353CC}">
              <c16:uniqueId val="{00000000-7E62-4FEB-8A50-837496019011}"/>
            </c:ext>
          </c:extLst>
        </c:ser>
        <c:dLbls>
          <c:showLegendKey val="0"/>
          <c:showVal val="0"/>
          <c:showCatName val="0"/>
          <c:showSerName val="0"/>
          <c:showPercent val="0"/>
          <c:showBubbleSize val="0"/>
        </c:dLbls>
        <c:gapWidth val="150"/>
        <c:axId val="152343296"/>
        <c:axId val="15234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69.739999999999995</c:v>
                </c:pt>
                <c:pt idx="1">
                  <c:v>68.209999999999994</c:v>
                </c:pt>
                <c:pt idx="2">
                  <c:v>74.040000000000006</c:v>
                </c:pt>
                <c:pt idx="3">
                  <c:v>86.85</c:v>
                </c:pt>
                <c:pt idx="4">
                  <c:v>88.98</c:v>
                </c:pt>
              </c:numCache>
            </c:numRef>
          </c:val>
          <c:smooth val="0"/>
          <c:extLst xmlns:c16r2="http://schemas.microsoft.com/office/drawing/2015/06/chart">
            <c:ext xmlns:c16="http://schemas.microsoft.com/office/drawing/2014/chart" uri="{C3380CC4-5D6E-409C-BE32-E72D297353CC}">
              <c16:uniqueId val="{00000001-7E62-4FEB-8A50-837496019011}"/>
            </c:ext>
          </c:extLst>
        </c:ser>
        <c:dLbls>
          <c:showLegendKey val="0"/>
          <c:showVal val="0"/>
          <c:showCatName val="0"/>
          <c:showSerName val="0"/>
          <c:showPercent val="0"/>
          <c:showBubbleSize val="0"/>
        </c:dLbls>
        <c:marker val="1"/>
        <c:smooth val="0"/>
        <c:axId val="152343296"/>
        <c:axId val="152345216"/>
      </c:lineChart>
      <c:dateAx>
        <c:axId val="152343296"/>
        <c:scaling>
          <c:orientation val="minMax"/>
        </c:scaling>
        <c:delete val="1"/>
        <c:axPos val="b"/>
        <c:numFmt formatCode="ge" sourceLinked="1"/>
        <c:majorTickMark val="none"/>
        <c:minorTickMark val="none"/>
        <c:tickLblPos val="none"/>
        <c:crossAx val="152345216"/>
        <c:crosses val="autoZero"/>
        <c:auto val="1"/>
        <c:lblOffset val="100"/>
        <c:baseTimeUnit val="years"/>
      </c:dateAx>
      <c:valAx>
        <c:axId val="15234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34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284.05</c:v>
                </c:pt>
                <c:pt idx="1">
                  <c:v>271.33999999999997</c:v>
                </c:pt>
                <c:pt idx="2">
                  <c:v>266.2</c:v>
                </c:pt>
                <c:pt idx="3">
                  <c:v>170.65</c:v>
                </c:pt>
                <c:pt idx="4">
                  <c:v>171.84</c:v>
                </c:pt>
              </c:numCache>
            </c:numRef>
          </c:val>
          <c:extLst xmlns:c16r2="http://schemas.microsoft.com/office/drawing/2015/06/chart">
            <c:ext xmlns:c16="http://schemas.microsoft.com/office/drawing/2014/chart" uri="{C3380CC4-5D6E-409C-BE32-E72D297353CC}">
              <c16:uniqueId val="{00000000-5482-46FF-8A96-65B405621BA3}"/>
            </c:ext>
          </c:extLst>
        </c:ser>
        <c:dLbls>
          <c:showLegendKey val="0"/>
          <c:showVal val="0"/>
          <c:showCatName val="0"/>
          <c:showSerName val="0"/>
          <c:showPercent val="0"/>
          <c:showBubbleSize val="0"/>
        </c:dLbls>
        <c:gapWidth val="150"/>
        <c:axId val="162272384"/>
        <c:axId val="1622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248.89</c:v>
                </c:pt>
                <c:pt idx="1">
                  <c:v>250.84</c:v>
                </c:pt>
                <c:pt idx="2">
                  <c:v>235.61</c:v>
                </c:pt>
                <c:pt idx="3">
                  <c:v>177.15</c:v>
                </c:pt>
                <c:pt idx="4">
                  <c:v>175.05</c:v>
                </c:pt>
              </c:numCache>
            </c:numRef>
          </c:val>
          <c:smooth val="0"/>
          <c:extLst xmlns:c16r2="http://schemas.microsoft.com/office/drawing/2015/06/chart">
            <c:ext xmlns:c16="http://schemas.microsoft.com/office/drawing/2014/chart" uri="{C3380CC4-5D6E-409C-BE32-E72D297353CC}">
              <c16:uniqueId val="{00000001-5482-46FF-8A96-65B405621BA3}"/>
            </c:ext>
          </c:extLst>
        </c:ser>
        <c:dLbls>
          <c:showLegendKey val="0"/>
          <c:showVal val="0"/>
          <c:showCatName val="0"/>
          <c:showSerName val="0"/>
          <c:showPercent val="0"/>
          <c:showBubbleSize val="0"/>
        </c:dLbls>
        <c:marker val="1"/>
        <c:smooth val="0"/>
        <c:axId val="162272384"/>
        <c:axId val="162274304"/>
      </c:lineChart>
      <c:dateAx>
        <c:axId val="162272384"/>
        <c:scaling>
          <c:orientation val="minMax"/>
        </c:scaling>
        <c:delete val="1"/>
        <c:axPos val="b"/>
        <c:numFmt formatCode="ge" sourceLinked="1"/>
        <c:majorTickMark val="none"/>
        <c:minorTickMark val="none"/>
        <c:tickLblPos val="none"/>
        <c:crossAx val="162274304"/>
        <c:crosses val="autoZero"/>
        <c:auto val="1"/>
        <c:lblOffset val="100"/>
        <c:baseTimeUnit val="years"/>
      </c:dateAx>
      <c:valAx>
        <c:axId val="1622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27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猪苗代町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Cd1</v>
      </c>
      <c r="X8" s="71"/>
      <c r="Y8" s="71"/>
      <c r="Z8" s="71"/>
      <c r="AA8" s="71"/>
      <c r="AB8" s="71"/>
      <c r="AC8" s="71"/>
      <c r="AD8" s="72" t="str">
        <f>データ!$M$6</f>
        <v>非設置</v>
      </c>
      <c r="AE8" s="72"/>
      <c r="AF8" s="72"/>
      <c r="AG8" s="72"/>
      <c r="AH8" s="72"/>
      <c r="AI8" s="72"/>
      <c r="AJ8" s="72"/>
      <c r="AK8" s="3"/>
      <c r="AL8" s="68">
        <f>データ!S6</f>
        <v>14373</v>
      </c>
      <c r="AM8" s="68"/>
      <c r="AN8" s="68"/>
      <c r="AO8" s="68"/>
      <c r="AP8" s="68"/>
      <c r="AQ8" s="68"/>
      <c r="AR8" s="68"/>
      <c r="AS8" s="68"/>
      <c r="AT8" s="67">
        <f>データ!T6</f>
        <v>394.85</v>
      </c>
      <c r="AU8" s="67"/>
      <c r="AV8" s="67"/>
      <c r="AW8" s="67"/>
      <c r="AX8" s="67"/>
      <c r="AY8" s="67"/>
      <c r="AZ8" s="67"/>
      <c r="BA8" s="67"/>
      <c r="BB8" s="67">
        <f>データ!U6</f>
        <v>36.4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50.04</v>
      </c>
      <c r="Q10" s="67"/>
      <c r="R10" s="67"/>
      <c r="S10" s="67"/>
      <c r="T10" s="67"/>
      <c r="U10" s="67"/>
      <c r="V10" s="67"/>
      <c r="W10" s="67">
        <f>データ!Q6</f>
        <v>86.26</v>
      </c>
      <c r="X10" s="67"/>
      <c r="Y10" s="67"/>
      <c r="Z10" s="67"/>
      <c r="AA10" s="67"/>
      <c r="AB10" s="67"/>
      <c r="AC10" s="67"/>
      <c r="AD10" s="68">
        <f>データ!R6</f>
        <v>3002</v>
      </c>
      <c r="AE10" s="68"/>
      <c r="AF10" s="68"/>
      <c r="AG10" s="68"/>
      <c r="AH10" s="68"/>
      <c r="AI10" s="68"/>
      <c r="AJ10" s="68"/>
      <c r="AK10" s="2"/>
      <c r="AL10" s="68">
        <f>データ!V6</f>
        <v>7076</v>
      </c>
      <c r="AM10" s="68"/>
      <c r="AN10" s="68"/>
      <c r="AO10" s="68"/>
      <c r="AP10" s="68"/>
      <c r="AQ10" s="68"/>
      <c r="AR10" s="68"/>
      <c r="AS10" s="68"/>
      <c r="AT10" s="67">
        <f>データ!W6</f>
        <v>3.45</v>
      </c>
      <c r="AU10" s="67"/>
      <c r="AV10" s="67"/>
      <c r="AW10" s="67"/>
      <c r="AX10" s="67"/>
      <c r="AY10" s="67"/>
      <c r="AZ10" s="67"/>
      <c r="BA10" s="67"/>
      <c r="BB10" s="67">
        <f>データ!X6</f>
        <v>2051.0100000000002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iVoTD92NMsEiUi4NcfL1oxsEgwMB3kaPj7p5rIhiCIkUj4MeFhXsAXREWPFnUNlhI9emmn4YwjbsgB0cfcCtgg==" saltValue="K6zzTihA50Zq57pc41JsO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74080</v>
      </c>
      <c r="D6" s="33">
        <f t="shared" si="3"/>
        <v>47</v>
      </c>
      <c r="E6" s="33">
        <f t="shared" si="3"/>
        <v>17</v>
      </c>
      <c r="F6" s="33">
        <f t="shared" si="3"/>
        <v>1</v>
      </c>
      <c r="G6" s="33">
        <f t="shared" si="3"/>
        <v>0</v>
      </c>
      <c r="H6" s="33" t="str">
        <f t="shared" si="3"/>
        <v>福島県　猪苗代町</v>
      </c>
      <c r="I6" s="33" t="str">
        <f t="shared" si="3"/>
        <v>法非適用</v>
      </c>
      <c r="J6" s="33" t="str">
        <f t="shared" si="3"/>
        <v>下水道事業</v>
      </c>
      <c r="K6" s="33" t="str">
        <f t="shared" si="3"/>
        <v>公共下水道</v>
      </c>
      <c r="L6" s="33" t="str">
        <f t="shared" si="3"/>
        <v>Cd1</v>
      </c>
      <c r="M6" s="33" t="str">
        <f t="shared" si="3"/>
        <v>非設置</v>
      </c>
      <c r="N6" s="34" t="str">
        <f t="shared" si="3"/>
        <v>-</v>
      </c>
      <c r="O6" s="34" t="str">
        <f t="shared" si="3"/>
        <v>該当数値なし</v>
      </c>
      <c r="P6" s="34">
        <f t="shared" si="3"/>
        <v>50.04</v>
      </c>
      <c r="Q6" s="34">
        <f t="shared" si="3"/>
        <v>86.26</v>
      </c>
      <c r="R6" s="34">
        <f t="shared" si="3"/>
        <v>3002</v>
      </c>
      <c r="S6" s="34">
        <f t="shared" si="3"/>
        <v>14373</v>
      </c>
      <c r="T6" s="34">
        <f t="shared" si="3"/>
        <v>394.85</v>
      </c>
      <c r="U6" s="34">
        <f t="shared" si="3"/>
        <v>36.4</v>
      </c>
      <c r="V6" s="34">
        <f t="shared" si="3"/>
        <v>7076</v>
      </c>
      <c r="W6" s="34">
        <f t="shared" si="3"/>
        <v>3.45</v>
      </c>
      <c r="X6" s="34">
        <f t="shared" si="3"/>
        <v>2051.0100000000002</v>
      </c>
      <c r="Y6" s="35">
        <f>IF(Y7="",NA(),Y7)</f>
        <v>58.81</v>
      </c>
      <c r="Z6" s="35">
        <f t="shared" ref="Z6:AH6" si="4">IF(Z7="",NA(),Z7)</f>
        <v>62.17</v>
      </c>
      <c r="AA6" s="35">
        <f t="shared" si="4"/>
        <v>66.59</v>
      </c>
      <c r="AB6" s="35">
        <f t="shared" si="4"/>
        <v>69.09</v>
      </c>
      <c r="AC6" s="35">
        <f t="shared" si="4"/>
        <v>69.48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1746.42</v>
      </c>
      <c r="BG6" s="35">
        <f t="shared" ref="BG6:BO6" si="7">IF(BG7="",NA(),BG7)</f>
        <v>1738.69</v>
      </c>
      <c r="BH6" s="35">
        <f t="shared" si="7"/>
        <v>1615.75</v>
      </c>
      <c r="BI6" s="35">
        <f t="shared" si="7"/>
        <v>1535.76</v>
      </c>
      <c r="BJ6" s="35">
        <f t="shared" si="7"/>
        <v>387.35</v>
      </c>
      <c r="BK6" s="35">
        <f t="shared" si="7"/>
        <v>1203.71</v>
      </c>
      <c r="BL6" s="35">
        <f t="shared" si="7"/>
        <v>1162.3599999999999</v>
      </c>
      <c r="BM6" s="35">
        <f t="shared" si="7"/>
        <v>1047.6500000000001</v>
      </c>
      <c r="BN6" s="35">
        <f t="shared" si="7"/>
        <v>798.84</v>
      </c>
      <c r="BO6" s="35">
        <f t="shared" si="7"/>
        <v>692.13</v>
      </c>
      <c r="BP6" s="34" t="str">
        <f>IF(BP7="","",IF(BP7="-","【-】","【"&amp;SUBSTITUTE(TEXT(BP7,"#,##0.00"),"-","△")&amp;"】"))</f>
        <v>【682.78】</v>
      </c>
      <c r="BQ6" s="35">
        <f>IF(BQ7="",NA(),BQ7)</f>
        <v>59.79</v>
      </c>
      <c r="BR6" s="35">
        <f t="shared" ref="BR6:BZ6" si="8">IF(BR7="",NA(),BR7)</f>
        <v>63.39</v>
      </c>
      <c r="BS6" s="35">
        <f t="shared" si="8"/>
        <v>64.78</v>
      </c>
      <c r="BT6" s="35">
        <f t="shared" si="8"/>
        <v>100</v>
      </c>
      <c r="BU6" s="35">
        <f t="shared" si="8"/>
        <v>100</v>
      </c>
      <c r="BV6" s="35">
        <f t="shared" si="8"/>
        <v>69.739999999999995</v>
      </c>
      <c r="BW6" s="35">
        <f t="shared" si="8"/>
        <v>68.209999999999994</v>
      </c>
      <c r="BX6" s="35">
        <f t="shared" si="8"/>
        <v>74.040000000000006</v>
      </c>
      <c r="BY6" s="35">
        <f t="shared" si="8"/>
        <v>86.85</v>
      </c>
      <c r="BZ6" s="35">
        <f t="shared" si="8"/>
        <v>88.98</v>
      </c>
      <c r="CA6" s="34" t="str">
        <f>IF(CA7="","",IF(CA7="-","【-】","【"&amp;SUBSTITUTE(TEXT(CA7,"#,##0.00"),"-","△")&amp;"】"))</f>
        <v>【100.91】</v>
      </c>
      <c r="CB6" s="35">
        <f>IF(CB7="",NA(),CB7)</f>
        <v>284.05</v>
      </c>
      <c r="CC6" s="35">
        <f t="shared" ref="CC6:CK6" si="9">IF(CC7="",NA(),CC7)</f>
        <v>271.33999999999997</v>
      </c>
      <c r="CD6" s="35">
        <f t="shared" si="9"/>
        <v>266.2</v>
      </c>
      <c r="CE6" s="35">
        <f t="shared" si="9"/>
        <v>170.65</v>
      </c>
      <c r="CF6" s="35">
        <f t="shared" si="9"/>
        <v>171.84</v>
      </c>
      <c r="CG6" s="35">
        <f t="shared" si="9"/>
        <v>248.89</v>
      </c>
      <c r="CH6" s="35">
        <f t="shared" si="9"/>
        <v>250.84</v>
      </c>
      <c r="CI6" s="35">
        <f t="shared" si="9"/>
        <v>235.61</v>
      </c>
      <c r="CJ6" s="35">
        <f t="shared" si="9"/>
        <v>177.15</v>
      </c>
      <c r="CK6" s="35">
        <f t="shared" si="9"/>
        <v>175.05</v>
      </c>
      <c r="CL6" s="34" t="str">
        <f>IF(CL7="","",IF(CL7="-","【-】","【"&amp;SUBSTITUTE(TEXT(CL7,"#,##0.00"),"-","△")&amp;"】"))</f>
        <v>【136.86】</v>
      </c>
      <c r="CM6" s="35">
        <f>IF(CM7="",NA(),CM7)</f>
        <v>48</v>
      </c>
      <c r="CN6" s="35">
        <f t="shared" ref="CN6:CV6" si="10">IF(CN7="",NA(),CN7)</f>
        <v>47.5</v>
      </c>
      <c r="CO6" s="35">
        <f t="shared" si="10"/>
        <v>47.82</v>
      </c>
      <c r="CP6" s="35">
        <f t="shared" si="10"/>
        <v>48.5</v>
      </c>
      <c r="CQ6" s="35">
        <f t="shared" si="10"/>
        <v>45.82</v>
      </c>
      <c r="CR6" s="35">
        <f t="shared" si="10"/>
        <v>49.89</v>
      </c>
      <c r="CS6" s="35">
        <f t="shared" si="10"/>
        <v>49.39</v>
      </c>
      <c r="CT6" s="35">
        <f t="shared" si="10"/>
        <v>49.25</v>
      </c>
      <c r="CU6" s="35">
        <f t="shared" si="10"/>
        <v>54.05</v>
      </c>
      <c r="CV6" s="35">
        <f t="shared" si="10"/>
        <v>57.54</v>
      </c>
      <c r="CW6" s="34" t="str">
        <f>IF(CW7="","",IF(CW7="-","【-】","【"&amp;SUBSTITUTE(TEXT(CW7,"#,##0.00"),"-","△")&amp;"】"))</f>
        <v>【58.98】</v>
      </c>
      <c r="CX6" s="35">
        <f>IF(CX7="",NA(),CX7)</f>
        <v>73.290000000000006</v>
      </c>
      <c r="CY6" s="35">
        <f t="shared" ref="CY6:DG6" si="11">IF(CY7="",NA(),CY7)</f>
        <v>74.14</v>
      </c>
      <c r="CZ6" s="35">
        <f t="shared" si="11"/>
        <v>74.819999999999993</v>
      </c>
      <c r="DA6" s="35">
        <f t="shared" si="11"/>
        <v>75.88</v>
      </c>
      <c r="DB6" s="35">
        <f t="shared" si="11"/>
        <v>76.239999999999995</v>
      </c>
      <c r="DC6" s="35">
        <f t="shared" si="11"/>
        <v>84.73</v>
      </c>
      <c r="DD6" s="35">
        <f t="shared" si="11"/>
        <v>83.96</v>
      </c>
      <c r="DE6" s="35">
        <f t="shared" si="11"/>
        <v>84.12</v>
      </c>
      <c r="DF6" s="35">
        <f t="shared" si="11"/>
        <v>92.88</v>
      </c>
      <c r="DG6" s="35">
        <f t="shared" si="11"/>
        <v>92.87</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5">
        <f t="shared" si="14"/>
        <v>0.15</v>
      </c>
      <c r="EL6" s="35">
        <f t="shared" si="14"/>
        <v>0.1</v>
      </c>
      <c r="EM6" s="35">
        <f t="shared" si="14"/>
        <v>0.15</v>
      </c>
      <c r="EN6" s="35">
        <f t="shared" si="14"/>
        <v>0.16</v>
      </c>
      <c r="EO6" s="34" t="str">
        <f>IF(EO7="","",IF(EO7="-","【-】","【"&amp;SUBSTITUTE(TEXT(EO7,"#,##0.00"),"-","△")&amp;"】"))</f>
        <v>【0.23】</v>
      </c>
    </row>
    <row r="7" spans="1:145" s="36" customFormat="1" x14ac:dyDescent="0.15">
      <c r="A7" s="28"/>
      <c r="B7" s="37">
        <v>2018</v>
      </c>
      <c r="C7" s="37">
        <v>74080</v>
      </c>
      <c r="D7" s="37">
        <v>47</v>
      </c>
      <c r="E7" s="37">
        <v>17</v>
      </c>
      <c r="F7" s="37">
        <v>1</v>
      </c>
      <c r="G7" s="37">
        <v>0</v>
      </c>
      <c r="H7" s="37" t="s">
        <v>97</v>
      </c>
      <c r="I7" s="37" t="s">
        <v>98</v>
      </c>
      <c r="J7" s="37" t="s">
        <v>99</v>
      </c>
      <c r="K7" s="37" t="s">
        <v>100</v>
      </c>
      <c r="L7" s="37" t="s">
        <v>101</v>
      </c>
      <c r="M7" s="37" t="s">
        <v>102</v>
      </c>
      <c r="N7" s="38" t="s">
        <v>103</v>
      </c>
      <c r="O7" s="38" t="s">
        <v>104</v>
      </c>
      <c r="P7" s="38">
        <v>50.04</v>
      </c>
      <c r="Q7" s="38">
        <v>86.26</v>
      </c>
      <c r="R7" s="38">
        <v>3002</v>
      </c>
      <c r="S7" s="38">
        <v>14373</v>
      </c>
      <c r="T7" s="38">
        <v>394.85</v>
      </c>
      <c r="U7" s="38">
        <v>36.4</v>
      </c>
      <c r="V7" s="38">
        <v>7076</v>
      </c>
      <c r="W7" s="38">
        <v>3.45</v>
      </c>
      <c r="X7" s="38">
        <v>2051.0100000000002</v>
      </c>
      <c r="Y7" s="38">
        <v>58.81</v>
      </c>
      <c r="Z7" s="38">
        <v>62.17</v>
      </c>
      <c r="AA7" s="38">
        <v>66.59</v>
      </c>
      <c r="AB7" s="38">
        <v>69.09</v>
      </c>
      <c r="AC7" s="38">
        <v>69.48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1746.42</v>
      </c>
      <c r="BG7" s="38">
        <v>1738.69</v>
      </c>
      <c r="BH7" s="38">
        <v>1615.75</v>
      </c>
      <c r="BI7" s="38">
        <v>1535.76</v>
      </c>
      <c r="BJ7" s="38">
        <v>387.35</v>
      </c>
      <c r="BK7" s="38">
        <v>1203.71</v>
      </c>
      <c r="BL7" s="38">
        <v>1162.3599999999999</v>
      </c>
      <c r="BM7" s="38">
        <v>1047.6500000000001</v>
      </c>
      <c r="BN7" s="38">
        <v>798.84</v>
      </c>
      <c r="BO7" s="38">
        <v>692.13</v>
      </c>
      <c r="BP7" s="38">
        <v>682.78</v>
      </c>
      <c r="BQ7" s="38">
        <v>59.79</v>
      </c>
      <c r="BR7" s="38">
        <v>63.39</v>
      </c>
      <c r="BS7" s="38">
        <v>64.78</v>
      </c>
      <c r="BT7" s="38">
        <v>100</v>
      </c>
      <c r="BU7" s="38">
        <v>100</v>
      </c>
      <c r="BV7" s="38">
        <v>69.739999999999995</v>
      </c>
      <c r="BW7" s="38">
        <v>68.209999999999994</v>
      </c>
      <c r="BX7" s="38">
        <v>74.040000000000006</v>
      </c>
      <c r="BY7" s="38">
        <v>86.85</v>
      </c>
      <c r="BZ7" s="38">
        <v>88.98</v>
      </c>
      <c r="CA7" s="38">
        <v>100.91</v>
      </c>
      <c r="CB7" s="38">
        <v>284.05</v>
      </c>
      <c r="CC7" s="38">
        <v>271.33999999999997</v>
      </c>
      <c r="CD7" s="38">
        <v>266.2</v>
      </c>
      <c r="CE7" s="38">
        <v>170.65</v>
      </c>
      <c r="CF7" s="38">
        <v>171.84</v>
      </c>
      <c r="CG7" s="38">
        <v>248.89</v>
      </c>
      <c r="CH7" s="38">
        <v>250.84</v>
      </c>
      <c r="CI7" s="38">
        <v>235.61</v>
      </c>
      <c r="CJ7" s="38">
        <v>177.15</v>
      </c>
      <c r="CK7" s="38">
        <v>175.05</v>
      </c>
      <c r="CL7" s="38">
        <v>136.86000000000001</v>
      </c>
      <c r="CM7" s="38">
        <v>48</v>
      </c>
      <c r="CN7" s="38">
        <v>47.5</v>
      </c>
      <c r="CO7" s="38">
        <v>47.82</v>
      </c>
      <c r="CP7" s="38">
        <v>48.5</v>
      </c>
      <c r="CQ7" s="38">
        <v>45.82</v>
      </c>
      <c r="CR7" s="38">
        <v>49.89</v>
      </c>
      <c r="CS7" s="38">
        <v>49.39</v>
      </c>
      <c r="CT7" s="38">
        <v>49.25</v>
      </c>
      <c r="CU7" s="38">
        <v>54.05</v>
      </c>
      <c r="CV7" s="38">
        <v>57.54</v>
      </c>
      <c r="CW7" s="38">
        <v>58.98</v>
      </c>
      <c r="CX7" s="38">
        <v>73.290000000000006</v>
      </c>
      <c r="CY7" s="38">
        <v>74.14</v>
      </c>
      <c r="CZ7" s="38">
        <v>74.819999999999993</v>
      </c>
      <c r="DA7" s="38">
        <v>75.88</v>
      </c>
      <c r="DB7" s="38">
        <v>76.239999999999995</v>
      </c>
      <c r="DC7" s="38">
        <v>84.73</v>
      </c>
      <c r="DD7" s="38">
        <v>83.96</v>
      </c>
      <c r="DE7" s="38">
        <v>84.12</v>
      </c>
      <c r="DF7" s="38">
        <v>92.88</v>
      </c>
      <c r="DG7" s="38">
        <v>92.87</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0.15</v>
      </c>
      <c r="EL7" s="38">
        <v>0.1</v>
      </c>
      <c r="EM7" s="38">
        <v>0.15</v>
      </c>
      <c r="EN7" s="38">
        <v>0.16</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2019-12-05T05:01:41Z</dcterms:created>
  <dcterms:modified xsi:type="dcterms:W3CDTF">2020-01-29T02:11:30Z</dcterms:modified>
  <cp:category/>
</cp:coreProperties>
</file>