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6KRd9eOTRZo57BlCC/FNV6qbJImSgIg3p6/VmD2uwOV/IeshEC5qwKpiT/r5JM6im4eoZD6He+RxUKJ9iXav5Q==" workbookSaltValue="EsgzhJpU8DncIXf89mRBiQ=="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<sst xmlns="http://schemas.openxmlformats.org/spreadsheetml/2006/main" count="228" uniqueCount="114">
  <si>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</si>
  <si>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</si>
  <si>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</si>
  <si>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</si>
  <si>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</si>
  <si>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</si>
  <si>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</si>
  <si>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</si>
  <si>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</si>
  <si>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</si>
  <si>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</si>
  <si>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</si>
  <si>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</si>
  <si>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</si>
  <si>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</si>
  <si>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</si>
  <si>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</si>
  <si>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</si>
  <si>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</si>
  <si>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</si>
  <si>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</si>
  <si>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</si>
  <si>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</si>
  <si>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</si>
  <si>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</si>
  <si>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</si>
  <si>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</si>
  <si>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</si>
  <si>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</si>
  <si>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</si>
  <si>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</si>
  <si>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</si>
  <si>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</si>
  <si>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</si>
  <si>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</si>
  <si>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</si>
  <si>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</si>
  <si>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</si>
  <si>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</si>
  <si>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</si>
  <si>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</si>
  <si>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</si>
  <si>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</si>
  <si>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</si>
  <si>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</si>
  <si>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</si>
  <si>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</si>
  <si>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</si>
  <si>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</si>
  <si>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</si>
  <si>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</si>
  <si>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</si>
  <si>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</si>
  <si>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</si>
  <si>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</si>
  <si>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</si>
  <si>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</si>
  <si>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</si>
  <si>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</si>
  <si>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</si>
  <si>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</si>
  <si>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</si>
  <si>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</si>
  <si>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</si>
  <si>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</si>
  <si>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</si>
  <si>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</si>
  <si>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</si>
  <si>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</si>
  <si>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</si>
  <si>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</si>
  <si>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</si>
  <si>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</si>
  <si>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</si>
  <si>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</si>
  <si>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</si>
  <si>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</si>
  <si>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</si>
  <si>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</si>
  <si>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</si>
  <si>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</si>
  <si>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</si>
  <si>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</si>
  <si>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</si>
  <si>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</si>
  <si>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</si>
  <si>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</si>
  <si>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</si>
  <si>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</si>
  <si>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</si>
  <si>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</si>
  <si>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</si>
  <si>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</si>
  <si>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</si>
  <si>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</si>
  <si>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</si>
  <si>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</si>
  <si>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</si>
  <si>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</si>
  <si>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法非適用</t>
  </si>
  <si>
    <t>下水道事業</t>
  </si>
  <si>
    <t>林業集落排水</t>
  </si>
  <si>
    <t>G2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</si>
  <si>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</si>
  <si>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</si>
  <si>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</si>
  <si>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</si>
  <si>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</si>
  <si>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</si>
  <si>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</si>
  <si>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</si>
  <si>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林業集落排水は、林業集落の生活環境を改善し、安全・安心な生活を確保するうえで必要不可欠な基盤施設であるとともに、水環境の保全、水循環を資源の再利用を踏まえた循環型社会に貢献する役割を担っています。
　また、林業集落排水事業が担う役割が益々多様化していく中で、より一層の効果的で健全なる運営が求められています。
　今後は、維持管理コストの削減及び料金の見直しなどに重点を置き経営基盤の強化を進めていかなければなりません。</t>
    <rPh sb="1" eb="3">
      <t>リンギョウ</t>
    </rPh>
    <rPh sb="3" eb="5">
      <t>シュウラク</t>
    </rPh>
    <rPh sb="5" eb="7">
      <t>ハイスイ</t>
    </rPh>
    <rPh sb="9" eb="11">
      <t>リンギョウ</t>
    </rPh>
    <rPh sb="11" eb="13">
      <t>シュウラク</t>
    </rPh>
    <rPh sb="14" eb="16">
      <t>セイカツ</t>
    </rPh>
    <rPh sb="16" eb="18">
      <t>カンキョウ</t>
    </rPh>
    <rPh sb="19" eb="21">
      <t>カイゼン</t>
    </rPh>
    <rPh sb="23" eb="25">
      <t>アンゼン</t>
    </rPh>
    <rPh sb="26" eb="28">
      <t>アンシン</t>
    </rPh>
    <rPh sb="29" eb="31">
      <t>セイカツ</t>
    </rPh>
    <rPh sb="32" eb="34">
      <t>カクホ</t>
    </rPh>
    <rPh sb="39" eb="41">
      <t>ヒツヨウ</t>
    </rPh>
    <rPh sb="41" eb="44">
      <t>フカケツ</t>
    </rPh>
    <rPh sb="45" eb="47">
      <t>キバン</t>
    </rPh>
    <rPh sb="47" eb="49">
      <t>シセツ</t>
    </rPh>
    <rPh sb="57" eb="58">
      <t>ミズ</t>
    </rPh>
    <rPh sb="58" eb="60">
      <t>カンキョウ</t>
    </rPh>
    <rPh sb="61" eb="63">
      <t>ホゼン</t>
    </rPh>
    <rPh sb="64" eb="65">
      <t>ミズ</t>
    </rPh>
    <rPh sb="65" eb="67">
      <t>ジュンカン</t>
    </rPh>
    <rPh sb="68" eb="70">
      <t>シゲン</t>
    </rPh>
    <rPh sb="71" eb="74">
      <t>サイリヨウ</t>
    </rPh>
    <rPh sb="75" eb="76">
      <t>フ</t>
    </rPh>
    <rPh sb="79" eb="82">
      <t>ジュンカンガタ</t>
    </rPh>
    <rPh sb="82" eb="84">
      <t>シャカイ</t>
    </rPh>
    <rPh sb="85" eb="87">
      <t>コウケン</t>
    </rPh>
    <rPh sb="89" eb="91">
      <t>ヤクワリ</t>
    </rPh>
    <rPh sb="92" eb="93">
      <t>ニナ</t>
    </rPh>
    <rPh sb="104" eb="106">
      <t>リンギョウ</t>
    </rPh>
    <rPh sb="106" eb="108">
      <t>シュウラク</t>
    </rPh>
    <rPh sb="108" eb="110">
      <t>ハイスイ</t>
    </rPh>
    <rPh sb="110" eb="112">
      <t>ジギョウ</t>
    </rPh>
    <rPh sb="113" eb="114">
      <t>ニナ</t>
    </rPh>
    <rPh sb="115" eb="117">
      <t>ヤクワリ</t>
    </rPh>
    <rPh sb="118" eb="120">
      <t>マスマス</t>
    </rPh>
    <rPh sb="120" eb="123">
      <t>タヨウカ</t>
    </rPh>
    <rPh sb="127" eb="128">
      <t>ナカ</t>
    </rPh>
    <rPh sb="132" eb="134">
      <t>イッソウ</t>
    </rPh>
    <rPh sb="135" eb="138">
      <t>コウカテキ</t>
    </rPh>
    <rPh sb="139" eb="141">
      <t>ケンゼン</t>
    </rPh>
    <rPh sb="143" eb="145">
      <t>ウンエイ</t>
    </rPh>
    <rPh sb="146" eb="147">
      <t>モト</t>
    </rPh>
    <rPh sb="157" eb="159">
      <t>コンゴ</t>
    </rPh>
    <rPh sb="161" eb="163">
      <t>イジ</t>
    </rPh>
    <rPh sb="163" eb="165">
      <t>カンリ</t>
    </rPh>
    <rPh sb="169" eb="171">
      <t>サクゲン</t>
    </rPh>
    <rPh sb="171" eb="172">
      <t>オヨ</t>
    </rPh>
    <rPh sb="173" eb="175">
      <t>リョウキン</t>
    </rPh>
    <rPh sb="176" eb="178">
      <t>ミナオ</t>
    </rPh>
    <rPh sb="182" eb="184">
      <t>ジュウテン</t>
    </rPh>
    <rPh sb="185" eb="186">
      <t>オ</t>
    </rPh>
    <rPh sb="187" eb="189">
      <t>ケイエイ</t>
    </rPh>
    <rPh sb="189" eb="191">
      <t>キバン</t>
    </rPh>
    <rPh sb="192" eb="194">
      <t>キョウカ</t>
    </rPh>
    <rPh sb="195" eb="196">
      <t>スス</t>
    </rPh>
    <phoneticPr fontId="4"/>
  </si>
  <si>
    <t>　供用開始から２０年以上を経過しており、管路については老朽化はほぼ見受けられないものの、処理施設については機械・電気設備等が経年劣化による不具合が生じている状況である。老朽化への対応は極めて重要であることから、現在の処理施設の状況を把握し、機能診断調査等を実施していく必要がある。
　また、通常の維持管理をより適正に実施することにより、維持管理費の削減を図り、将来的な補修・改修を計画的に実施していく必要がある。</t>
    <rPh sb="1" eb="3">
      <t>キョウヨウ</t>
    </rPh>
    <rPh sb="3" eb="5">
      <t>カイシ</t>
    </rPh>
    <rPh sb="9" eb="10">
      <t>ネン</t>
    </rPh>
    <rPh sb="10" eb="12">
      <t>イジョウ</t>
    </rPh>
    <rPh sb="13" eb="15">
      <t>ケイカ</t>
    </rPh>
    <rPh sb="20" eb="22">
      <t>カンロ</t>
    </rPh>
    <rPh sb="27" eb="30">
      <t>ロウキュウカ</t>
    </rPh>
    <rPh sb="33" eb="35">
      <t>ミウ</t>
    </rPh>
    <rPh sb="44" eb="46">
      <t>ショリ</t>
    </rPh>
    <rPh sb="46" eb="48">
      <t>シセツ</t>
    </rPh>
    <rPh sb="53" eb="55">
      <t>キカイ</t>
    </rPh>
    <rPh sb="56" eb="58">
      <t>デンキ</t>
    </rPh>
    <rPh sb="58" eb="60">
      <t>セツビ</t>
    </rPh>
    <rPh sb="60" eb="61">
      <t>トウ</t>
    </rPh>
    <rPh sb="62" eb="64">
      <t>ケイネン</t>
    </rPh>
    <rPh sb="64" eb="66">
      <t>レッカ</t>
    </rPh>
    <rPh sb="69" eb="72">
      <t>フグアイ</t>
    </rPh>
    <rPh sb="73" eb="74">
      <t>ショウ</t>
    </rPh>
    <rPh sb="78" eb="80">
      <t>ジョウキョウ</t>
    </rPh>
    <rPh sb="84" eb="87">
      <t>ロウキュウカ</t>
    </rPh>
    <rPh sb="89" eb="91">
      <t>タイオウ</t>
    </rPh>
    <rPh sb="92" eb="93">
      <t>キワ</t>
    </rPh>
    <rPh sb="95" eb="97">
      <t>ジュウヨウ</t>
    </rPh>
    <rPh sb="105" eb="107">
      <t>ゲンザイ</t>
    </rPh>
    <rPh sb="108" eb="110">
      <t>ショリ</t>
    </rPh>
    <rPh sb="110" eb="112">
      <t>シセツ</t>
    </rPh>
    <rPh sb="113" eb="115">
      <t>ジョウキョウ</t>
    </rPh>
    <rPh sb="116" eb="118">
      <t>ハアク</t>
    </rPh>
    <rPh sb="120" eb="122">
      <t>キノウ</t>
    </rPh>
    <rPh sb="122" eb="124">
      <t>シンダン</t>
    </rPh>
    <rPh sb="124" eb="126">
      <t>チョウサ</t>
    </rPh>
    <rPh sb="126" eb="127">
      <t>トウ</t>
    </rPh>
    <rPh sb="128" eb="130">
      <t>ジッシ</t>
    </rPh>
    <rPh sb="134" eb="136">
      <t>ヒツヨウ</t>
    </rPh>
    <rPh sb="145" eb="147">
      <t>ツウジョウ</t>
    </rPh>
    <rPh sb="148" eb="150">
      <t>イジ</t>
    </rPh>
    <rPh sb="150" eb="152">
      <t>カンリ</t>
    </rPh>
    <rPh sb="155" eb="157">
      <t>テキセイ</t>
    </rPh>
    <rPh sb="158" eb="160">
      <t>ジッシ</t>
    </rPh>
    <rPh sb="168" eb="170">
      <t>イジ</t>
    </rPh>
    <rPh sb="170" eb="173">
      <t>カンリヒ</t>
    </rPh>
    <rPh sb="174" eb="176">
      <t>サクゲン</t>
    </rPh>
    <rPh sb="177" eb="178">
      <t>ハカ</t>
    </rPh>
    <rPh sb="180" eb="183">
      <t>ショウライテキ</t>
    </rPh>
    <rPh sb="184" eb="186">
      <t>ホシュウ</t>
    </rPh>
    <rPh sb="187" eb="189">
      <t>カイシュウ</t>
    </rPh>
    <rPh sb="190" eb="193">
      <t>ケイカクテキ</t>
    </rPh>
    <rPh sb="194" eb="196">
      <t>ジッシ</t>
    </rPh>
    <rPh sb="200" eb="202">
      <t>ヒツヨウ</t>
    </rPh>
    <phoneticPr fontId="4"/>
  </si>
  <si>
    <t>　林業集落排水は磐梯町の特別会計により運営されています。運営については、利用者からの使用料収入によって行い、一般会計からの安易な繰り入れはつつしまなければなりません。一般会計からの多額の繰入金による経営は、独立採算性の原則に反しており、見直す必要があります。
　今後はコストの削減・維持管理にあたっての包括民間委託、組織の簡素合理化を図る必要がある。</t>
    <rPh sb="1" eb="3">
      <t>リンギョウ</t>
    </rPh>
    <rPh sb="3" eb="5">
      <t>シュウラク</t>
    </rPh>
    <rPh sb="5" eb="7">
      <t>ハイスイ</t>
    </rPh>
    <rPh sb="8" eb="11">
      <t>バンダイマチ</t>
    </rPh>
    <rPh sb="12" eb="14">
      <t>トクベツ</t>
    </rPh>
    <rPh sb="14" eb="16">
      <t>カイケイ</t>
    </rPh>
    <rPh sb="19" eb="21">
      <t>ウンエイ</t>
    </rPh>
    <rPh sb="28" eb="30">
      <t>ウンエイ</t>
    </rPh>
    <rPh sb="36" eb="39">
      <t>リヨウシャ</t>
    </rPh>
    <rPh sb="42" eb="45">
      <t>シヨウリョウ</t>
    </rPh>
    <rPh sb="45" eb="47">
      <t>シュウニュウ</t>
    </rPh>
    <rPh sb="51" eb="52">
      <t>オコナ</t>
    </rPh>
    <rPh sb="54" eb="56">
      <t>イッパン</t>
    </rPh>
    <rPh sb="56" eb="58">
      <t>カイケイ</t>
    </rPh>
    <rPh sb="61" eb="63">
      <t>アンイ</t>
    </rPh>
    <rPh sb="64" eb="65">
      <t>ク</t>
    </rPh>
    <rPh sb="66" eb="67">
      <t>イ</t>
    </rPh>
    <rPh sb="83" eb="85">
      <t>イッパン</t>
    </rPh>
    <rPh sb="85" eb="87">
      <t>カイケイ</t>
    </rPh>
    <rPh sb="90" eb="92">
      <t>タガク</t>
    </rPh>
    <rPh sb="93" eb="95">
      <t>クリイレ</t>
    </rPh>
    <rPh sb="95" eb="96">
      <t>キン</t>
    </rPh>
    <rPh sb="99" eb="101">
      <t>ケイエイ</t>
    </rPh>
    <rPh sb="103" eb="105">
      <t>ドクリツ</t>
    </rPh>
    <rPh sb="105" eb="108">
      <t>サイサンセイ</t>
    </rPh>
    <rPh sb="109" eb="111">
      <t>ゲンソク</t>
    </rPh>
    <rPh sb="112" eb="113">
      <t>ハン</t>
    </rPh>
    <rPh sb="118" eb="120">
      <t>ミナオ</t>
    </rPh>
    <rPh sb="121" eb="123">
      <t>ヒツヨウ</t>
    </rPh>
    <rPh sb="131" eb="133">
      <t>コンゴ</t>
    </rPh>
    <rPh sb="138" eb="140">
      <t>サクゲン</t>
    </rPh>
    <rPh sb="141" eb="143">
      <t>イジ</t>
    </rPh>
    <rPh sb="143" eb="145">
      <t>カンリ</t>
    </rPh>
    <rPh sb="151" eb="153">
      <t>ホウカツ</t>
    </rPh>
    <rPh sb="153" eb="155">
      <t>ミンカン</t>
    </rPh>
    <rPh sb="155" eb="157">
      <t>イタク</t>
    </rPh>
    <rPh sb="158" eb="160">
      <t>ソシキ</t>
    </rPh>
    <rPh sb="161" eb="163">
      <t>カンソ</t>
    </rPh>
    <rPh sb="163" eb="166">
      <t>ゴウリカ</t>
    </rPh>
    <rPh sb="167" eb="168">
      <t>ハカ</t>
    </rPh>
    <rPh sb="169" eb="17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</si>
</sst>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422-4B57-B664-1482F86500BA}"/>
            </c:ext>
          </c:extLst>
        </c:ser>
        <c:dLbls>
          <c:showLegendKey val="0"/>
          <c:showVal val="0"/>
          <c:showCatName val="0"/>
          <c:showSerName val="0"/>
          <c:showPercent val="0"/>
          <c:showBubbleSize val="0"/>
        </c:dLbls>
        <c:gapWidth val="150"/>
        <c:axId val="103352192"/>
        <c:axId val="10337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0.02</c:v>
                </c:pt>
                <c:pt idx="3">
                  <c:v>0</c:v>
                </c:pt>
                <c:pt idx="4">
                  <c:v>0</c:v>
                </c:pt>
              </c:numCache>
            </c:numRef>
          </c:val>
          <c:smooth val="0"/>
          <c:extLst xmlns:c16r2="http://schemas.microsoft.com/office/drawing/2015/06/chart">
            <c:ext xmlns:c16="http://schemas.microsoft.com/office/drawing/2014/chart" uri="{C3380CC4-5D6E-409C-BE32-E72D297353CC}">
              <c16:uniqueId val="{00000001-5422-4B57-B664-1482F86500BA}"/>
            </c:ext>
          </c:extLst>
        </c:ser>
        <c:dLbls>
          <c:showLegendKey val="0"/>
          <c:showVal val="0"/>
          <c:showCatName val="0"/>
          <c:showSerName val="0"/>
          <c:showPercent val="0"/>
          <c:showBubbleSize val="0"/>
        </c:dLbls>
        <c:marker val="1"/>
        <c:smooth val="0"/>
        <c:axId val="103352192"/>
        <c:axId val="103370752"/>
      </c:lineChart>
      <c:dateAx>
        <c:axId val="103352192"/>
        <c:scaling>
          <c:orientation val="minMax"/>
        </c:scaling>
        <c:delete val="1"/>
        <c:axPos val="b"/>
        <c:numFmt formatCode="ge" sourceLinked="1"/>
        <c:majorTickMark val="none"/>
        <c:minorTickMark val="none"/>
        <c:tickLblPos val="none"/>
        <c:crossAx val="103370752"/>
        <c:crosses val="autoZero"/>
        <c:auto val="1"/>
        <c:lblOffset val="100"/>
        <c:baseTimeUnit val="years"/>
      </c:dateAx>
      <c:valAx>
        <c:axId val="10337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52192"/>
        <c:crosses val="autoZero"/>
        <c:crossBetween val="between"/>
        <c:majorUnit val="0.01"/>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27.84</c:v>
                </c:pt>
                <c:pt idx="1">
                  <c:v>27.84</c:v>
                </c:pt>
                <c:pt idx="2">
                  <c:v>27.84</c:v>
                </c:pt>
                <c:pt idx="3">
                  <c:v>27.84</c:v>
                </c:pt>
                <c:pt idx="4">
                  <c:v>27.84</c:v>
                </c:pt>
              </c:numCache>
            </c:numRef>
          </c:val>
          <c:extLst xmlns:c16r2="http://schemas.microsoft.com/office/drawing/2015/06/chart">
            <c:ext xmlns:c16="http://schemas.microsoft.com/office/drawing/2014/chart" uri="{C3380CC4-5D6E-409C-BE32-E72D297353CC}">
              <c16:uniqueId val="{00000000-A0EB-4E09-917A-592D1869B0B9}"/>
            </c:ext>
          </c:extLst>
        </c:ser>
        <c:dLbls>
          <c:showLegendKey val="0"/>
          <c:showVal val="0"/>
          <c:showCatName val="0"/>
          <c:showSerName val="0"/>
          <c:showPercent val="0"/>
          <c:showBubbleSize val="0"/>
        </c:dLbls>
        <c:gapWidth val="150"/>
        <c:axId val="112863104"/>
        <c:axId val="112865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56.52</c:v>
                </c:pt>
                <c:pt idx="1">
                  <c:v>53.97</c:v>
                </c:pt>
                <c:pt idx="2">
                  <c:v>40.53</c:v>
                </c:pt>
                <c:pt idx="3">
                  <c:v>40.67</c:v>
                </c:pt>
                <c:pt idx="4">
                  <c:v>48.01</c:v>
                </c:pt>
              </c:numCache>
            </c:numRef>
          </c:val>
          <c:smooth val="0"/>
          <c:extLst xmlns:c16r2="http://schemas.microsoft.com/office/drawing/2015/06/chart">
            <c:ext xmlns:c16="http://schemas.microsoft.com/office/drawing/2014/chart" uri="{C3380CC4-5D6E-409C-BE32-E72D297353CC}">
              <c16:uniqueId val="{00000001-A0EB-4E09-917A-592D1869B0B9}"/>
            </c:ext>
          </c:extLst>
        </c:ser>
        <c:dLbls>
          <c:showLegendKey val="0"/>
          <c:showVal val="0"/>
          <c:showCatName val="0"/>
          <c:showSerName val="0"/>
          <c:showPercent val="0"/>
          <c:showBubbleSize val="0"/>
        </c:dLbls>
        <c:marker val="1"/>
        <c:smooth val="0"/>
        <c:axId val="112863104"/>
        <c:axId val="112865280"/>
      </c:lineChart>
      <c:dateAx>
        <c:axId val="112863104"/>
        <c:scaling>
          <c:orientation val="minMax"/>
        </c:scaling>
        <c:delete val="1"/>
        <c:axPos val="b"/>
        <c:numFmt formatCode="ge" sourceLinked="1"/>
        <c:majorTickMark val="none"/>
        <c:minorTickMark val="none"/>
        <c:tickLblPos val="none"/>
        <c:crossAx val="112865280"/>
        <c:crosses val="autoZero"/>
        <c:auto val="1"/>
        <c:lblOffset val="100"/>
        <c:baseTimeUnit val="years"/>
      </c:dateAx>
      <c:valAx>
        <c:axId val="11286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863104"/>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98.19</c:v>
                </c:pt>
                <c:pt idx="1">
                  <c:v>97.75</c:v>
                </c:pt>
                <c:pt idx="2">
                  <c:v>100</c:v>
                </c:pt>
                <c:pt idx="3">
                  <c:v>100</c:v>
                </c:pt>
                <c:pt idx="4">
                  <c:v>97.35</c:v>
                </c:pt>
              </c:numCache>
            </c:numRef>
          </c:val>
          <c:extLst xmlns:c16r2="http://schemas.microsoft.com/office/drawing/2015/06/chart">
            <c:ext xmlns:c16="http://schemas.microsoft.com/office/drawing/2014/chart" uri="{C3380CC4-5D6E-409C-BE32-E72D297353CC}">
              <c16:uniqueId val="{00000000-C0C8-4BFD-9781-A2D188BB28CC}"/>
            </c:ext>
          </c:extLst>
        </c:ser>
        <c:dLbls>
          <c:showLegendKey val="0"/>
          <c:showVal val="0"/>
          <c:showCatName val="0"/>
          <c:showSerName val="0"/>
          <c:showPercent val="0"/>
          <c:showBubbleSize val="0"/>
        </c:dLbls>
        <c:gapWidth val="150"/>
        <c:axId val="112916352"/>
        <c:axId val="114036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91.27</c:v>
                </c:pt>
                <c:pt idx="1">
                  <c:v>92.01</c:v>
                </c:pt>
                <c:pt idx="2">
                  <c:v>90.28</c:v>
                </c:pt>
                <c:pt idx="3">
                  <c:v>89.47</c:v>
                </c:pt>
                <c:pt idx="4">
                  <c:v>91.18</c:v>
                </c:pt>
              </c:numCache>
            </c:numRef>
          </c:val>
          <c:smooth val="0"/>
          <c:extLst xmlns:c16r2="http://schemas.microsoft.com/office/drawing/2015/06/chart">
            <c:ext xmlns:c16="http://schemas.microsoft.com/office/drawing/2014/chart" uri="{C3380CC4-5D6E-409C-BE32-E72D297353CC}">
              <c16:uniqueId val="{00000001-C0C8-4BFD-9781-A2D188BB28CC}"/>
            </c:ext>
          </c:extLst>
        </c:ser>
        <c:dLbls>
          <c:showLegendKey val="0"/>
          <c:showVal val="0"/>
          <c:showCatName val="0"/>
          <c:showSerName val="0"/>
          <c:showPercent val="0"/>
          <c:showBubbleSize val="0"/>
        </c:dLbls>
        <c:marker val="1"/>
        <c:smooth val="0"/>
        <c:axId val="112916352"/>
        <c:axId val="114036736"/>
      </c:lineChart>
      <c:dateAx>
        <c:axId val="112916352"/>
        <c:scaling>
          <c:orientation val="minMax"/>
        </c:scaling>
        <c:delete val="1"/>
        <c:axPos val="b"/>
        <c:numFmt formatCode="ge" sourceLinked="1"/>
        <c:majorTickMark val="none"/>
        <c:minorTickMark val="none"/>
        <c:tickLblPos val="none"/>
        <c:crossAx val="114036736"/>
        <c:crosses val="autoZero"/>
        <c:auto val="1"/>
        <c:lblOffset val="100"/>
        <c:baseTimeUnit val="years"/>
      </c:dateAx>
      <c:valAx>
        <c:axId val="11403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916352"/>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55.82</c:v>
                </c:pt>
                <c:pt idx="1">
                  <c:v>57.29</c:v>
                </c:pt>
                <c:pt idx="2">
                  <c:v>55.46</c:v>
                </c:pt>
                <c:pt idx="3">
                  <c:v>81.900000000000006</c:v>
                </c:pt>
                <c:pt idx="4">
                  <c:v>82.41</c:v>
                </c:pt>
              </c:numCache>
            </c:numRef>
          </c:val>
          <c:extLst xmlns:c16r2="http://schemas.microsoft.com/office/drawing/2015/06/chart">
            <c:ext xmlns:c16="http://schemas.microsoft.com/office/drawing/2014/chart" uri="{C3380CC4-5D6E-409C-BE32-E72D297353CC}">
              <c16:uniqueId val="{00000000-74D3-47C6-A5D6-4D45199D79F9}"/>
            </c:ext>
          </c:extLst>
        </c:ser>
        <c:dLbls>
          <c:showLegendKey val="0"/>
          <c:showVal val="0"/>
          <c:showCatName val="0"/>
          <c:showSerName val="0"/>
          <c:showPercent val="0"/>
          <c:showBubbleSize val="0"/>
        </c:dLbls>
        <c:gapWidth val="150"/>
        <c:axId val="103385344"/>
        <c:axId val="103391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4D3-47C6-A5D6-4D45199D79F9}"/>
            </c:ext>
          </c:extLst>
        </c:ser>
        <c:dLbls>
          <c:showLegendKey val="0"/>
          <c:showVal val="0"/>
          <c:showCatName val="0"/>
          <c:showSerName val="0"/>
          <c:showPercent val="0"/>
          <c:showBubbleSize val="0"/>
        </c:dLbls>
        <c:marker val="1"/>
        <c:smooth val="0"/>
        <c:axId val="103385344"/>
        <c:axId val="103391616"/>
      </c:lineChart>
      <c:dateAx>
        <c:axId val="103385344"/>
        <c:scaling>
          <c:orientation val="minMax"/>
        </c:scaling>
        <c:delete val="1"/>
        <c:axPos val="b"/>
        <c:numFmt formatCode="ge" sourceLinked="1"/>
        <c:majorTickMark val="none"/>
        <c:minorTickMark val="none"/>
        <c:tickLblPos val="none"/>
        <c:crossAx val="103391616"/>
        <c:crosses val="autoZero"/>
        <c:auto val="1"/>
        <c:lblOffset val="100"/>
        <c:baseTimeUnit val="years"/>
      </c:dateAx>
      <c:valAx>
        <c:axId val="10339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85344"/>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F6F-4F73-BB62-8F0F6C3C9E2B}"/>
            </c:ext>
          </c:extLst>
        </c:ser>
        <c:dLbls>
          <c:showLegendKey val="0"/>
          <c:showVal val="0"/>
          <c:showCatName val="0"/>
          <c:showSerName val="0"/>
          <c:showPercent val="0"/>
          <c:showBubbleSize val="0"/>
        </c:dLbls>
        <c:gapWidth val="150"/>
        <c:axId val="105192064"/>
        <c:axId val="10520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F6F-4F73-BB62-8F0F6C3C9E2B}"/>
            </c:ext>
          </c:extLst>
        </c:ser>
        <c:dLbls>
          <c:showLegendKey val="0"/>
          <c:showVal val="0"/>
          <c:showCatName val="0"/>
          <c:showSerName val="0"/>
          <c:showPercent val="0"/>
          <c:showBubbleSize val="0"/>
        </c:dLbls>
        <c:marker val="1"/>
        <c:smooth val="0"/>
        <c:axId val="105192064"/>
        <c:axId val="105202432"/>
      </c:lineChart>
      <c:dateAx>
        <c:axId val="105192064"/>
        <c:scaling>
          <c:orientation val="minMax"/>
        </c:scaling>
        <c:delete val="1"/>
        <c:axPos val="b"/>
        <c:numFmt formatCode="ge" sourceLinked="1"/>
        <c:majorTickMark val="none"/>
        <c:minorTickMark val="none"/>
        <c:tickLblPos val="none"/>
        <c:crossAx val="105202432"/>
        <c:crosses val="autoZero"/>
        <c:auto val="1"/>
        <c:lblOffset val="100"/>
        <c:baseTimeUnit val="years"/>
      </c:dateAx>
      <c:valAx>
        <c:axId val="10520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192064"/>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788-4643-A084-139A59F71126}"/>
            </c:ext>
          </c:extLst>
        </c:ser>
        <c:dLbls>
          <c:showLegendKey val="0"/>
          <c:showVal val="0"/>
          <c:showCatName val="0"/>
          <c:showSerName val="0"/>
          <c:showPercent val="0"/>
          <c:showBubbleSize val="0"/>
        </c:dLbls>
        <c:gapWidth val="150"/>
        <c:axId val="105225216"/>
        <c:axId val="10524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788-4643-A084-139A59F71126}"/>
            </c:ext>
          </c:extLst>
        </c:ser>
        <c:dLbls>
          <c:showLegendKey val="0"/>
          <c:showVal val="0"/>
          <c:showCatName val="0"/>
          <c:showSerName val="0"/>
          <c:showPercent val="0"/>
          <c:showBubbleSize val="0"/>
        </c:dLbls>
        <c:marker val="1"/>
        <c:smooth val="0"/>
        <c:axId val="105225216"/>
        <c:axId val="105247872"/>
      </c:lineChart>
      <c:dateAx>
        <c:axId val="105225216"/>
        <c:scaling>
          <c:orientation val="minMax"/>
        </c:scaling>
        <c:delete val="1"/>
        <c:axPos val="b"/>
        <c:numFmt formatCode="ge" sourceLinked="1"/>
        <c:majorTickMark val="none"/>
        <c:minorTickMark val="none"/>
        <c:tickLblPos val="none"/>
        <c:crossAx val="105247872"/>
        <c:crosses val="autoZero"/>
        <c:auto val="1"/>
        <c:lblOffset val="100"/>
        <c:baseTimeUnit val="years"/>
      </c:dateAx>
      <c:valAx>
        <c:axId val="10524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225216"/>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5C6-4B97-B63B-706E02005AF5}"/>
            </c:ext>
          </c:extLst>
        </c:ser>
        <c:dLbls>
          <c:showLegendKey val="0"/>
          <c:showVal val="0"/>
          <c:showCatName val="0"/>
          <c:showSerName val="0"/>
          <c:showPercent val="0"/>
          <c:showBubbleSize val="0"/>
        </c:dLbls>
        <c:gapWidth val="150"/>
        <c:axId val="105283968"/>
        <c:axId val="10528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5C6-4B97-B63B-706E02005AF5}"/>
            </c:ext>
          </c:extLst>
        </c:ser>
        <c:dLbls>
          <c:showLegendKey val="0"/>
          <c:showVal val="0"/>
          <c:showCatName val="0"/>
          <c:showSerName val="0"/>
          <c:showPercent val="0"/>
          <c:showBubbleSize val="0"/>
        </c:dLbls>
        <c:marker val="1"/>
        <c:smooth val="0"/>
        <c:axId val="105283968"/>
        <c:axId val="105285888"/>
      </c:lineChart>
      <c:dateAx>
        <c:axId val="105283968"/>
        <c:scaling>
          <c:orientation val="minMax"/>
        </c:scaling>
        <c:delete val="1"/>
        <c:axPos val="b"/>
        <c:numFmt formatCode="ge" sourceLinked="1"/>
        <c:majorTickMark val="none"/>
        <c:minorTickMark val="none"/>
        <c:tickLblPos val="none"/>
        <c:crossAx val="105285888"/>
        <c:crosses val="autoZero"/>
        <c:auto val="1"/>
        <c:lblOffset val="100"/>
        <c:baseTimeUnit val="years"/>
      </c:dateAx>
      <c:valAx>
        <c:axId val="10528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283968"/>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027-40EA-9526-B06868659204}"/>
            </c:ext>
          </c:extLst>
        </c:ser>
        <c:dLbls>
          <c:showLegendKey val="0"/>
          <c:showVal val="0"/>
          <c:showCatName val="0"/>
          <c:showSerName val="0"/>
          <c:showPercent val="0"/>
          <c:showBubbleSize val="0"/>
        </c:dLbls>
        <c:gapWidth val="150"/>
        <c:axId val="105313024"/>
        <c:axId val="10531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027-40EA-9526-B06868659204}"/>
            </c:ext>
          </c:extLst>
        </c:ser>
        <c:dLbls>
          <c:showLegendKey val="0"/>
          <c:showVal val="0"/>
          <c:showCatName val="0"/>
          <c:showSerName val="0"/>
          <c:showPercent val="0"/>
          <c:showBubbleSize val="0"/>
        </c:dLbls>
        <c:marker val="1"/>
        <c:smooth val="0"/>
        <c:axId val="105313024"/>
        <c:axId val="105314944"/>
      </c:lineChart>
      <c:dateAx>
        <c:axId val="105313024"/>
        <c:scaling>
          <c:orientation val="minMax"/>
        </c:scaling>
        <c:delete val="1"/>
        <c:axPos val="b"/>
        <c:numFmt formatCode="ge" sourceLinked="1"/>
        <c:majorTickMark val="none"/>
        <c:minorTickMark val="none"/>
        <c:tickLblPos val="none"/>
        <c:crossAx val="105314944"/>
        <c:crosses val="autoZero"/>
        <c:auto val="1"/>
        <c:lblOffset val="100"/>
        <c:baseTimeUnit val="years"/>
      </c:dateAx>
      <c:valAx>
        <c:axId val="10531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313024"/>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1798.15</c:v>
                </c:pt>
                <c:pt idx="1">
                  <c:v>2963.28</c:v>
                </c:pt>
                <c:pt idx="2">
                  <c:v>2914.82</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EB3D-46C0-9B7D-A141C48D53E8}"/>
            </c:ext>
          </c:extLst>
        </c:ser>
        <c:dLbls>
          <c:showLegendKey val="0"/>
          <c:showVal val="0"/>
          <c:showCatName val="0"/>
          <c:showSerName val="0"/>
          <c:showPercent val="0"/>
          <c:showBubbleSize val="0"/>
        </c:dLbls>
        <c:gapWidth val="150"/>
        <c:axId val="112698496"/>
        <c:axId val="112700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1239.21</c:v>
                </c:pt>
                <c:pt idx="1">
                  <c:v>1196.58</c:v>
                </c:pt>
                <c:pt idx="2">
                  <c:v>776.75</c:v>
                </c:pt>
                <c:pt idx="3">
                  <c:v>438.26</c:v>
                </c:pt>
                <c:pt idx="4">
                  <c:v>506.14</c:v>
                </c:pt>
              </c:numCache>
            </c:numRef>
          </c:val>
          <c:smooth val="0"/>
          <c:extLst xmlns:c16r2="http://schemas.microsoft.com/office/drawing/2015/06/chart">
            <c:ext xmlns:c16="http://schemas.microsoft.com/office/drawing/2014/chart" uri="{C3380CC4-5D6E-409C-BE32-E72D297353CC}">
              <c16:uniqueId val="{00000001-EB3D-46C0-9B7D-A141C48D53E8}"/>
            </c:ext>
          </c:extLst>
        </c:ser>
        <c:dLbls>
          <c:showLegendKey val="0"/>
          <c:showVal val="0"/>
          <c:showCatName val="0"/>
          <c:showSerName val="0"/>
          <c:showPercent val="0"/>
          <c:showBubbleSize val="0"/>
        </c:dLbls>
        <c:marker val="1"/>
        <c:smooth val="0"/>
        <c:axId val="112698496"/>
        <c:axId val="112700416"/>
      </c:lineChart>
      <c:dateAx>
        <c:axId val="112698496"/>
        <c:scaling>
          <c:orientation val="minMax"/>
        </c:scaling>
        <c:delete val="1"/>
        <c:axPos val="b"/>
        <c:numFmt formatCode="ge" sourceLinked="1"/>
        <c:majorTickMark val="none"/>
        <c:minorTickMark val="none"/>
        <c:tickLblPos val="none"/>
        <c:crossAx val="112700416"/>
        <c:crosses val="autoZero"/>
        <c:auto val="1"/>
        <c:lblOffset val="100"/>
        <c:baseTimeUnit val="years"/>
      </c:dateAx>
      <c:valAx>
        <c:axId val="11270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698496"/>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31.59</c:v>
                </c:pt>
                <c:pt idx="1">
                  <c:v>30.38</c:v>
                </c:pt>
                <c:pt idx="2">
                  <c:v>30.5</c:v>
                </c:pt>
                <c:pt idx="3">
                  <c:v>52.9</c:v>
                </c:pt>
                <c:pt idx="4">
                  <c:v>55.12</c:v>
                </c:pt>
              </c:numCache>
            </c:numRef>
          </c:val>
          <c:extLst xmlns:c16r2="http://schemas.microsoft.com/office/drawing/2015/06/chart">
            <c:ext xmlns:c16="http://schemas.microsoft.com/office/drawing/2014/chart" uri="{C3380CC4-5D6E-409C-BE32-E72D297353CC}">
              <c16:uniqueId val="{00000000-4A9C-405B-BD84-B94A3635F4F0}"/>
            </c:ext>
          </c:extLst>
        </c:ser>
        <c:dLbls>
          <c:showLegendKey val="0"/>
          <c:showVal val="0"/>
          <c:showCatName val="0"/>
          <c:showSerName val="0"/>
          <c:showPercent val="0"/>
          <c:showBubbleSize val="0"/>
        </c:dLbls>
        <c:gapWidth val="150"/>
        <c:axId val="112801280"/>
        <c:axId val="112803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38.14</c:v>
                </c:pt>
                <c:pt idx="1">
                  <c:v>38.28</c:v>
                </c:pt>
                <c:pt idx="2">
                  <c:v>38.49</c:v>
                </c:pt>
                <c:pt idx="3">
                  <c:v>39.86</c:v>
                </c:pt>
                <c:pt idx="4">
                  <c:v>35.86</c:v>
                </c:pt>
              </c:numCache>
            </c:numRef>
          </c:val>
          <c:smooth val="0"/>
          <c:extLst xmlns:c16r2="http://schemas.microsoft.com/office/drawing/2015/06/chart">
            <c:ext xmlns:c16="http://schemas.microsoft.com/office/drawing/2014/chart" uri="{C3380CC4-5D6E-409C-BE32-E72D297353CC}">
              <c16:uniqueId val="{00000001-4A9C-405B-BD84-B94A3635F4F0}"/>
            </c:ext>
          </c:extLst>
        </c:ser>
        <c:dLbls>
          <c:showLegendKey val="0"/>
          <c:showVal val="0"/>
          <c:showCatName val="0"/>
          <c:showSerName val="0"/>
          <c:showPercent val="0"/>
          <c:showBubbleSize val="0"/>
        </c:dLbls>
        <c:marker val="1"/>
        <c:smooth val="0"/>
        <c:axId val="112801280"/>
        <c:axId val="112803200"/>
      </c:lineChart>
      <c:dateAx>
        <c:axId val="112801280"/>
        <c:scaling>
          <c:orientation val="minMax"/>
        </c:scaling>
        <c:delete val="1"/>
        <c:axPos val="b"/>
        <c:numFmt formatCode="ge" sourceLinked="1"/>
        <c:majorTickMark val="none"/>
        <c:minorTickMark val="none"/>
        <c:tickLblPos val="none"/>
        <c:crossAx val="112803200"/>
        <c:crosses val="autoZero"/>
        <c:auto val="1"/>
        <c:lblOffset val="100"/>
        <c:baseTimeUnit val="years"/>
      </c:dateAx>
      <c:valAx>
        <c:axId val="11280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801280"/>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923.4</c:v>
                </c:pt>
                <c:pt idx="1">
                  <c:v>932.3</c:v>
                </c:pt>
                <c:pt idx="2">
                  <c:v>948.8</c:v>
                </c:pt>
                <c:pt idx="3">
                  <c:v>544.4</c:v>
                </c:pt>
                <c:pt idx="4">
                  <c:v>561.70000000000005</c:v>
                </c:pt>
              </c:numCache>
            </c:numRef>
          </c:val>
          <c:extLst xmlns:c16r2="http://schemas.microsoft.com/office/drawing/2015/06/chart">
            <c:ext xmlns:c16="http://schemas.microsoft.com/office/drawing/2014/chart" uri="{C3380CC4-5D6E-409C-BE32-E72D297353CC}">
              <c16:uniqueId val="{00000000-B652-48AE-90BC-1527DE07ACBF}"/>
            </c:ext>
          </c:extLst>
        </c:ser>
        <c:dLbls>
          <c:showLegendKey val="0"/>
          <c:showVal val="0"/>
          <c:showCatName val="0"/>
          <c:showSerName val="0"/>
          <c:showPercent val="0"/>
          <c:showBubbleSize val="0"/>
        </c:dLbls>
        <c:gapWidth val="150"/>
        <c:axId val="112829952"/>
        <c:axId val="112831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471.79</c:v>
                </c:pt>
                <c:pt idx="1">
                  <c:v>468.36</c:v>
                </c:pt>
                <c:pt idx="2">
                  <c:v>479.21</c:v>
                </c:pt>
                <c:pt idx="3">
                  <c:v>451.49</c:v>
                </c:pt>
                <c:pt idx="4">
                  <c:v>448.63</c:v>
                </c:pt>
              </c:numCache>
            </c:numRef>
          </c:val>
          <c:smooth val="0"/>
          <c:extLst xmlns:c16r2="http://schemas.microsoft.com/office/drawing/2015/06/chart">
            <c:ext xmlns:c16="http://schemas.microsoft.com/office/drawing/2014/chart" uri="{C3380CC4-5D6E-409C-BE32-E72D297353CC}">
              <c16:uniqueId val="{00000001-B652-48AE-90BC-1527DE07ACBF}"/>
            </c:ext>
          </c:extLst>
        </c:ser>
        <c:dLbls>
          <c:showLegendKey val="0"/>
          <c:showVal val="0"/>
          <c:showCatName val="0"/>
          <c:showSerName val="0"/>
          <c:showPercent val="0"/>
          <c:showBubbleSize val="0"/>
        </c:dLbls>
        <c:marker val="1"/>
        <c:smooth val="0"/>
        <c:axId val="112829952"/>
        <c:axId val="112831872"/>
      </c:lineChart>
      <c:dateAx>
        <c:axId val="112829952"/>
        <c:scaling>
          <c:orientation val="minMax"/>
        </c:scaling>
        <c:delete val="1"/>
        <c:axPos val="b"/>
        <c:numFmt formatCode="ge" sourceLinked="1"/>
        <c:majorTickMark val="none"/>
        <c:minorTickMark val="none"/>
        <c:tickLblPos val="none"/>
        <c:crossAx val="112831872"/>
        <c:crosses val="autoZero"/>
        <c:auto val="1"/>
        <c:lblOffset val="100"/>
        <c:baseTimeUnit val="years"/>
      </c:dateAx>
      <c:valAx>
        <c:axId val="11283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829952"/>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0F0F0"/>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S53"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磐梯町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林業集落排水</v>
      </c>
      <c r="Q8" s="71"/>
      <c r="R8" s="71"/>
      <c r="S8" s="71"/>
      <c r="T8" s="71"/>
      <c r="U8" s="71"/>
      <c r="V8" s="71"/>
      <c r="W8" s="71" t="str">
        <f>データ!L6</f>
        <v>G2</v>
      </c>
      <c r="X8" s="71"/>
      <c r="Y8" s="71"/>
      <c r="Z8" s="71"/>
      <c r="AA8" s="71"/>
      <c r="AB8" s="71"/>
      <c r="AC8" s="71"/>
      <c r="AD8" s="72" t="str">
        <f>データ!$M$6</f>
        <v>非設置</v>
      </c>
      <c r="AE8" s="72"/>
      <c r="AF8" s="72"/>
      <c r="AG8" s="72"/>
      <c r="AH8" s="72"/>
      <c r="AI8" s="72"/>
      <c r="AJ8" s="72"/>
      <c r="AK8" s="3"/>
      <c r="AL8" s="68">
        <f>データ!S6</f>
        <v>3502</v>
      </c>
      <c r="AM8" s="68"/>
      <c r="AN8" s="68"/>
      <c r="AO8" s="68"/>
      <c r="AP8" s="68"/>
      <c r="AQ8" s="68"/>
      <c r="AR8" s="68"/>
      <c r="AS8" s="68"/>
      <c r="AT8" s="67">
        <f>データ!T6</f>
        <v>59.77</v>
      </c>
      <c r="AU8" s="67"/>
      <c r="AV8" s="67"/>
      <c r="AW8" s="67"/>
      <c r="AX8" s="67"/>
      <c r="AY8" s="67"/>
      <c r="AZ8" s="67"/>
      <c r="BA8" s="67"/>
      <c r="BB8" s="67">
        <f>データ!U6</f>
        <v>58.59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6.48</v>
      </c>
      <c r="Q10" s="67"/>
      <c r="R10" s="67"/>
      <c r="S10" s="67"/>
      <c r="T10" s="67"/>
      <c r="U10" s="67"/>
      <c r="V10" s="67"/>
      <c r="W10" s="67">
        <f>データ!Q6</f>
        <v>100</v>
      </c>
      <c r="X10" s="67"/>
      <c r="Y10" s="67"/>
      <c r="Z10" s="67"/>
      <c r="AA10" s="67"/>
      <c r="AB10" s="67"/>
      <c r="AC10" s="67"/>
      <c r="AD10" s="68">
        <f>データ!R6</f>
        <v>3072</v>
      </c>
      <c r="AE10" s="68"/>
      <c r="AF10" s="68"/>
      <c r="AG10" s="68"/>
      <c r="AH10" s="68"/>
      <c r="AI10" s="68"/>
      <c r="AJ10" s="68"/>
      <c r="AK10" s="2"/>
      <c r="AL10" s="68">
        <f>データ!V6</f>
        <v>226</v>
      </c>
      <c r="AM10" s="68"/>
      <c r="AN10" s="68"/>
      <c r="AO10" s="68"/>
      <c r="AP10" s="68"/>
      <c r="AQ10" s="68"/>
      <c r="AR10" s="68"/>
      <c r="AS10" s="68"/>
      <c r="AT10" s="67">
        <f>データ!W6</f>
        <v>0.12</v>
      </c>
      <c r="AU10" s="67"/>
      <c r="AV10" s="67"/>
      <c r="AW10" s="67"/>
      <c r="AX10" s="67"/>
      <c r="AY10" s="67"/>
      <c r="AZ10" s="67"/>
      <c r="BA10" s="67"/>
      <c r="BB10" s="67">
        <f>データ!X6</f>
        <v>1883.33</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【537.63】</v>
      </c>
      <c r="I86" s="26" t="str">
        <f>データ!CA6</f>
        <v>【35.31】</v>
      </c>
      <c r="J86" s="26" t="str">
        <f>データ!CL6</f>
        <v>【453.83】</v>
      </c>
      <c r="K86" s="26" t="str">
        <f>データ!CW6</f>
        <v>【48.17】</v>
      </c>
      <c r="L86" s="26" t="str">
        <f>データ!DH6</f>
        <v>【90.38】</v>
      </c>
      <c r="M86" s="26" t="s">
        <v>44</v>
      </c>
      <c r="N86" s="26" t="s">
        <v>43</v>
      </c>
      <c r="O86" s="26" t="str">
        <f>データ!EO6</f>
        <v>【0.00】</v>
      </c>
    </row>
  </sheetData>
  <sheetProtection algorithmName="SHA-512" hashValue="Fe7/Ngz9k7rs/7J+Df1b1NDkyhig6GoZyqS8nlRzPYYoDgEmW+JngKYy3Pak9VxHKQFMMgFnR9jHB8sHhtEZWQ==" saltValue="IqfzjVTjJ2Y6K+cN6+W5N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74071</v>
      </c>
      <c r="D6" s="33">
        <f t="shared" si="3"/>
        <v>47</v>
      </c>
      <c r="E6" s="33">
        <f t="shared" si="3"/>
        <v>17</v>
      </c>
      <c r="F6" s="33">
        <f t="shared" si="3"/>
        <v>7</v>
      </c>
      <c r="G6" s="33">
        <f t="shared" si="3"/>
        <v>0</v>
      </c>
      <c r="H6" s="33" t="str">
        <f t="shared" si="3"/>
        <v>福島県　磐梯町</v>
      </c>
      <c r="I6" s="33" t="str">
        <f t="shared" si="3"/>
        <v>法非適用</v>
      </c>
      <c r="J6" s="33" t="str">
        <f t="shared" si="3"/>
        <v>下水道事業</v>
      </c>
      <c r="K6" s="33" t="str">
        <f t="shared" si="3"/>
        <v>林業集落排水</v>
      </c>
      <c r="L6" s="33" t="str">
        <f t="shared" si="3"/>
        <v>G2</v>
      </c>
      <c r="M6" s="33" t="str">
        <f t="shared" si="3"/>
        <v>非設置</v>
      </c>
      <c r="N6" s="34" t="str">
        <f t="shared" si="3"/>
        <v>-</v>
      </c>
      <c r="O6" s="34" t="str">
        <f t="shared" si="3"/>
        <v>該当数値なし</v>
      </c>
      <c r="P6" s="34">
        <f t="shared" si="3"/>
        <v>6.48</v>
      </c>
      <c r="Q6" s="34">
        <f t="shared" si="3"/>
        <v>100</v>
      </c>
      <c r="R6" s="34">
        <f t="shared" si="3"/>
        <v>3072</v>
      </c>
      <c r="S6" s="34">
        <f t="shared" si="3"/>
        <v>3502</v>
      </c>
      <c r="T6" s="34">
        <f t="shared" si="3"/>
        <v>59.77</v>
      </c>
      <c r="U6" s="34">
        <f t="shared" si="3"/>
        <v>58.59</v>
      </c>
      <c r="V6" s="34">
        <f t="shared" si="3"/>
        <v>226</v>
      </c>
      <c r="W6" s="34">
        <f t="shared" si="3"/>
        <v>0.12</v>
      </c>
      <c r="X6" s="34">
        <f t="shared" si="3"/>
        <v>1883.33</v>
      </c>
      <c r="Y6" s="35">
        <f>IF(Y7="",NA(),Y7)</f>
        <v>55.82</v>
      </c>
      <c r="Z6" s="35">
        <f t="shared" ref="Z6:AH6" si="4">IF(Z7="",NA(),Z7)</f>
        <v>57.29</v>
      </c>
      <c r="AA6" s="35">
        <f t="shared" si="4"/>
        <v>55.46</v>
      </c>
      <c r="AB6" s="35">
        <f t="shared" si="4"/>
        <v>81.900000000000006</v>
      </c>
      <c r="AC6" s="35">
        <f t="shared" si="4"/>
        <v>82.41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1798.15</v>
      </c>
      <c r="BG6" s="35">
        <f t="shared" ref="BG6:BO6" si="7">IF(BG7="",NA(),BG7)</f>
        <v>2963.28</v>
      </c>
      <c r="BH6" s="35">
        <f t="shared" si="7"/>
        <v>2914.82</v>
      </c>
      <c r="BI6" s="34">
        <f t="shared" si="7"/>
        <v>0</v>
      </c>
      <c r="BJ6" s="34">
        <f t="shared" si="7"/>
        <v>0</v>
      </c>
      <c r="BK6" s="35">
        <f t="shared" si="7"/>
        <v>1239.21</v>
      </c>
      <c r="BL6" s="35">
        <f t="shared" si="7"/>
        <v>1196.58</v>
      </c>
      <c r="BM6" s="35">
        <f t="shared" si="7"/>
        <v>776.75</v>
      </c>
      <c r="BN6" s="35">
        <f t="shared" si="7"/>
        <v>438.26</v>
      </c>
      <c r="BO6" s="35">
        <f t="shared" si="7"/>
        <v>506.14</v>
      </c>
      <c r="BP6" s="34" t="str">
        <f>IF(BP7="","",IF(BP7="-","【-】","【"&amp;SUBSTITUTE(TEXT(BP7,"#,##0.00"),"-","△")&amp;"】"))</f>
        <v>【537.63】</v>
      </c>
      <c r="BQ6" s="35">
        <f>IF(BQ7="",NA(),BQ7)</f>
        <v>31.59</v>
      </c>
      <c r="BR6" s="35">
        <f t="shared" ref="BR6:BZ6" si="8">IF(BR7="",NA(),BR7)</f>
        <v>30.38</v>
      </c>
      <c r="BS6" s="35">
        <f t="shared" si="8"/>
        <v>30.5</v>
      </c>
      <c r="BT6" s="35">
        <f t="shared" si="8"/>
        <v>52.9</v>
      </c>
      <c r="BU6" s="35">
        <f t="shared" si="8"/>
        <v>55.12</v>
      </c>
      <c r="BV6" s="35">
        <f t="shared" si="8"/>
        <v>38.14</v>
      </c>
      <c r="BW6" s="35">
        <f t="shared" si="8"/>
        <v>38.28</v>
      </c>
      <c r="BX6" s="35">
        <f t="shared" si="8"/>
        <v>38.49</v>
      </c>
      <c r="BY6" s="35">
        <f t="shared" si="8"/>
        <v>39.86</v>
      </c>
      <c r="BZ6" s="35">
        <f t="shared" si="8"/>
        <v>35.86</v>
      </c>
      <c r="CA6" s="34" t="str">
        <f>IF(CA7="","",IF(CA7="-","【-】","【"&amp;SUBSTITUTE(TEXT(CA7,"#,##0.00"),"-","△")&amp;"】"))</f>
        <v>【35.31】</v>
      </c>
      <c r="CB6" s="35">
        <f>IF(CB7="",NA(),CB7)</f>
        <v>923.4</v>
      </c>
      <c r="CC6" s="35">
        <f t="shared" ref="CC6:CK6" si="9">IF(CC7="",NA(),CC7)</f>
        <v>932.3</v>
      </c>
      <c r="CD6" s="35">
        <f t="shared" si="9"/>
        <v>948.8</v>
      </c>
      <c r="CE6" s="35">
        <f t="shared" si="9"/>
        <v>544.4</v>
      </c>
      <c r="CF6" s="35">
        <f t="shared" si="9"/>
        <v>561.70000000000005</v>
      </c>
      <c r="CG6" s="35">
        <f t="shared" si="9"/>
        <v>471.79</v>
      </c>
      <c r="CH6" s="35">
        <f t="shared" si="9"/>
        <v>468.36</v>
      </c>
      <c r="CI6" s="35">
        <f t="shared" si="9"/>
        <v>479.21</v>
      </c>
      <c r="CJ6" s="35">
        <f t="shared" si="9"/>
        <v>451.49</v>
      </c>
      <c r="CK6" s="35">
        <f t="shared" si="9"/>
        <v>448.63</v>
      </c>
      <c r="CL6" s="34" t="str">
        <f>IF(CL7="","",IF(CL7="-","【-】","【"&amp;SUBSTITUTE(TEXT(CL7,"#,##0.00"),"-","△")&amp;"】"))</f>
        <v>【453.83】</v>
      </c>
      <c r="CM6" s="35">
        <f>IF(CM7="",NA(),CM7)</f>
        <v>27.84</v>
      </c>
      <c r="CN6" s="35">
        <f t="shared" ref="CN6:CV6" si="10">IF(CN7="",NA(),CN7)</f>
        <v>27.84</v>
      </c>
      <c r="CO6" s="35">
        <f t="shared" si="10"/>
        <v>27.84</v>
      </c>
      <c r="CP6" s="35">
        <f t="shared" si="10"/>
        <v>27.84</v>
      </c>
      <c r="CQ6" s="35">
        <f t="shared" si="10"/>
        <v>27.84</v>
      </c>
      <c r="CR6" s="35">
        <f t="shared" si="10"/>
        <v>56.52</v>
      </c>
      <c r="CS6" s="35">
        <f t="shared" si="10"/>
        <v>53.97</v>
      </c>
      <c r="CT6" s="35">
        <f t="shared" si="10"/>
        <v>40.53</v>
      </c>
      <c r="CU6" s="35">
        <f t="shared" si="10"/>
        <v>40.67</v>
      </c>
      <c r="CV6" s="35">
        <f t="shared" si="10"/>
        <v>48.01</v>
      </c>
      <c r="CW6" s="34" t="str">
        <f>IF(CW7="","",IF(CW7="-","【-】","【"&amp;SUBSTITUTE(TEXT(CW7,"#,##0.00"),"-","△")&amp;"】"))</f>
        <v>【48.17】</v>
      </c>
      <c r="CX6" s="35">
        <f>IF(CX7="",NA(),CX7)</f>
        <v>98.19</v>
      </c>
      <c r="CY6" s="35">
        <f t="shared" ref="CY6:DG6" si="11">IF(CY7="",NA(),CY7)</f>
        <v>97.75</v>
      </c>
      <c r="CZ6" s="35">
        <f t="shared" si="11"/>
        <v>100</v>
      </c>
      <c r="DA6" s="35">
        <f t="shared" si="11"/>
        <v>100</v>
      </c>
      <c r="DB6" s="35">
        <f t="shared" si="11"/>
        <v>97.35</v>
      </c>
      <c r="DC6" s="35">
        <f t="shared" si="11"/>
        <v>91.27</v>
      </c>
      <c r="DD6" s="35">
        <f t="shared" si="11"/>
        <v>92.01</v>
      </c>
      <c r="DE6" s="35">
        <f t="shared" si="11"/>
        <v>90.28</v>
      </c>
      <c r="DF6" s="35">
        <f t="shared" si="11"/>
        <v>89.47</v>
      </c>
      <c r="DG6" s="35">
        <f t="shared" si="11"/>
        <v>91.18</v>
      </c>
      <c r="DH6" s="34" t="str">
        <f>IF(DH7="","",IF(DH7="-","【-】","【"&amp;SUBSTITUTE(TEXT(DH7,"#,##0.00"),"-","△")&amp;"】"))</f>
        <v>【90.38】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5">
        <f t="shared" si="14"/>
        <v>0.02</v>
      </c>
      <c r="EM6" s="34">
        <f t="shared" si="14"/>
        <v>0</v>
      </c>
      <c r="EN6" s="34">
        <f t="shared" si="14"/>
        <v>0</v>
      </c>
      <c r="EO6" s="34" t="str">
        <f>IF(EO7="","",IF(EO7="-","【-】","【"&amp;SUBSTITUTE(TEXT(EO7,"#,##0.00"),"-","△")&amp;"】"))</f>
        <v>【0.00】</v>
      </c>
    </row>
    <row r="7" spans="1:145" s="36" customFormat="1" x14ac:dyDescent="0.15">
      <c r="A7" s="28"/>
      <c r="B7" s="37">
        <v>2018</v>
      </c>
      <c r="C7" s="37">
        <v>74071</v>
      </c>
      <c r="D7" s="37">
        <v>47</v>
      </c>
      <c r="E7" s="37">
        <v>17</v>
      </c>
      <c r="F7" s="37">
        <v>7</v>
      </c>
      <c r="G7" s="37">
        <v>0</v>
      </c>
      <c r="H7" s="37" t="s">
        <v>98</v>
      </c>
      <c r="I7" s="37" t="s">
        <v>99</v>
      </c>
      <c r="J7" s="37" t="s">
        <v>100</v>
      </c>
      <c r="K7" s="37" t="s">
        <v>101</v>
      </c>
      <c r="L7" s="37" t="s">
        <v>102</v>
      </c>
      <c r="M7" s="37" t="s">
        <v>103</v>
      </c>
      <c r="N7" s="38" t="s">
        <v>104</v>
      </c>
      <c r="O7" s="38" t="s">
        <v>105</v>
      </c>
      <c r="P7" s="38">
        <v>6.48</v>
      </c>
      <c r="Q7" s="38">
        <v>100</v>
      </c>
      <c r="R7" s="38">
        <v>3072</v>
      </c>
      <c r="S7" s="38">
        <v>3502</v>
      </c>
      <c r="T7" s="38">
        <v>59.77</v>
      </c>
      <c r="U7" s="38">
        <v>58.59</v>
      </c>
      <c r="V7" s="38">
        <v>226</v>
      </c>
      <c r="W7" s="38">
        <v>0.12</v>
      </c>
      <c r="X7" s="38">
        <v>1883.33</v>
      </c>
      <c r="Y7" s="38">
        <v>55.82</v>
      </c>
      <c r="Z7" s="38">
        <v>57.29</v>
      </c>
      <c r="AA7" s="38">
        <v>55.46</v>
      </c>
      <c r="AB7" s="38">
        <v>81.900000000000006</v>
      </c>
      <c r="AC7" s="38">
        <v>82.41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1798.15</v>
      </c>
      <c r="BG7" s="38">
        <v>2963.28</v>
      </c>
      <c r="BH7" s="38">
        <v>2914.82</v>
      </c>
      <c r="BI7" s="38">
        <v>0</v>
      </c>
      <c r="BJ7" s="38">
        <v>0</v>
      </c>
      <c r="BK7" s="38">
        <v>1239.21</v>
      </c>
      <c r="BL7" s="38">
        <v>1196.58</v>
      </c>
      <c r="BM7" s="38">
        <v>776.75</v>
      </c>
      <c r="BN7" s="38">
        <v>438.26</v>
      </c>
      <c r="BO7" s="38">
        <v>506.14</v>
      </c>
      <c r="BP7" s="38">
        <v>537.63</v>
      </c>
      <c r="BQ7" s="38">
        <v>31.59</v>
      </c>
      <c r="BR7" s="38">
        <v>30.38</v>
      </c>
      <c r="BS7" s="38">
        <v>30.5</v>
      </c>
      <c r="BT7" s="38">
        <v>52.9</v>
      </c>
      <c r="BU7" s="38">
        <v>55.12</v>
      </c>
      <c r="BV7" s="38">
        <v>38.14</v>
      </c>
      <c r="BW7" s="38">
        <v>38.28</v>
      </c>
      <c r="BX7" s="38">
        <v>38.49</v>
      </c>
      <c r="BY7" s="38">
        <v>39.86</v>
      </c>
      <c r="BZ7" s="38">
        <v>35.86</v>
      </c>
      <c r="CA7" s="38">
        <v>35.31</v>
      </c>
      <c r="CB7" s="38">
        <v>923.4</v>
      </c>
      <c r="CC7" s="38">
        <v>932.3</v>
      </c>
      <c r="CD7" s="38">
        <v>948.8</v>
      </c>
      <c r="CE7" s="38">
        <v>544.4</v>
      </c>
      <c r="CF7" s="38">
        <v>561.70000000000005</v>
      </c>
      <c r="CG7" s="38">
        <v>471.79</v>
      </c>
      <c r="CH7" s="38">
        <v>468.36</v>
      </c>
      <c r="CI7" s="38">
        <v>479.21</v>
      </c>
      <c r="CJ7" s="38">
        <v>451.49</v>
      </c>
      <c r="CK7" s="38">
        <v>448.63</v>
      </c>
      <c r="CL7" s="38">
        <v>453.83</v>
      </c>
      <c r="CM7" s="38">
        <v>27.84</v>
      </c>
      <c r="CN7" s="38">
        <v>27.84</v>
      </c>
      <c r="CO7" s="38">
        <v>27.84</v>
      </c>
      <c r="CP7" s="38">
        <v>27.84</v>
      </c>
      <c r="CQ7" s="38">
        <v>27.84</v>
      </c>
      <c r="CR7" s="38">
        <v>56.52</v>
      </c>
      <c r="CS7" s="38">
        <v>53.97</v>
      </c>
      <c r="CT7" s="38">
        <v>40.53</v>
      </c>
      <c r="CU7" s="38">
        <v>40.67</v>
      </c>
      <c r="CV7" s="38">
        <v>48.01</v>
      </c>
      <c r="CW7" s="38">
        <v>48.17</v>
      </c>
      <c r="CX7" s="38">
        <v>98.19</v>
      </c>
      <c r="CY7" s="38">
        <v>97.75</v>
      </c>
      <c r="CZ7" s="38">
        <v>100</v>
      </c>
      <c r="DA7" s="38">
        <v>100</v>
      </c>
      <c r="DB7" s="38">
        <v>97.35</v>
      </c>
      <c r="DC7" s="38">
        <v>91.27</v>
      </c>
      <c r="DD7" s="38">
        <v>92.01</v>
      </c>
      <c r="DE7" s="38">
        <v>90.28</v>
      </c>
      <c r="DF7" s="38">
        <v>89.47</v>
      </c>
      <c r="DG7" s="38">
        <v>91.18</v>
      </c>
      <c r="DH7" s="38">
        <v>90.38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0.02</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