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MASV07\fileSV\2019年度\環境水道課\業務係\403_企業会計の調査に関する事項\02_経営比較分析\20200114_05_Ｒ01年調査（H30年度分）\03 回答\"/>
    </mc:Choice>
  </mc:AlternateContent>
  <xr:revisionPtr revIDLastSave="0" documentId="13_ncr:1_{D2EECF36-CBBA-4CA6-8E35-3B5737C816D2}" xr6:coauthVersionLast="43" xr6:coauthVersionMax="43" xr10:uidLastSave="{00000000-0000-0000-0000-000000000000}"/>
  <workbookProtection workbookAlgorithmName="SHA-512" workbookHashValue="gqH/3Sn1wntVBNGOAmsjX9bDsKIm0B82gs2t53lThoieQGcHfjpOb69RV/Izn6r8mVoW7itAMxfkT7RXrwVH4A==" workbookSaltValue="jcOTgHgKPmCF/MPpmgCxAQ==" workbookSpinCount="100000" lockStructure="1"/>
  <bookViews>
    <workbookView xWindow="-120" yWindow="-120" windowWidth="29040" windowHeight="15840" xr2:uid="{00000000-000D-0000-FFFF-FFFF00000000}"/>
  </bookViews>
  <sheets>
    <sheet name="法非適用_下水道事業" sheetId="4" r:id="rId1"/>
    <sheet name="データ" sheetId="5" state="hidden" r:id="rId2"/>
  </sheets>
  <calcPr calcId="181029" iterate="1" iterateCount="1" iterateDelta="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I86" i="4" s="1"/>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6" i="4" s="1"/>
  <c r="AH6" i="5"/>
  <c r="AG6" i="5"/>
  <c r="AF6" i="5"/>
  <c r="AE6" i="5"/>
  <c r="AD6" i="5"/>
  <c r="AC6" i="5"/>
  <c r="AB6" i="5"/>
  <c r="AA6" i="5"/>
  <c r="Z6" i="5"/>
  <c r="Y6" i="5"/>
  <c r="X6" i="5"/>
  <c r="W6" i="5"/>
  <c r="AT10" i="4" s="1"/>
  <c r="V6" i="5"/>
  <c r="U6" i="5"/>
  <c r="T6" i="5"/>
  <c r="S6" i="5"/>
  <c r="AL8" i="4" s="1"/>
  <c r="R6" i="5"/>
  <c r="AD10" i="4" s="1"/>
  <c r="Q6" i="5"/>
  <c r="P6" i="5"/>
  <c r="O6" i="5"/>
  <c r="I10" i="4" s="1"/>
  <c r="N6" i="5"/>
  <c r="M6" i="5"/>
  <c r="L6" i="5"/>
  <c r="K6" i="5"/>
  <c r="P8" i="4" s="1"/>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K86" i="4"/>
  <c r="J86" i="4"/>
  <c r="BB10" i="4"/>
  <c r="AL10" i="4"/>
  <c r="W10" i="4"/>
  <c r="P10" i="4"/>
  <c r="B10" i="4"/>
  <c r="BB8" i="4"/>
  <c r="AT8" i="4"/>
  <c r="AD8" i="4"/>
  <c r="W8" i="4"/>
  <c r="B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<sst xmlns="http://schemas.openxmlformats.org/spreadsheetml/2006/main" count="228" uniqueCount="114">
  <si>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</si>
  <si>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</si>
  <si>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</si>
  <si>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</si>
  <si>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</si>
  <si>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</si>
  <si>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</si>
  <si>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</si>
  <si>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</si>
  <si>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</si>
  <si>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</si>
  <si>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</si>
  <si>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</si>
  <si>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</si>
  <si>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</si>
  <si>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</si>
  <si>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</si>
  <si>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</si>
  <si>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</si>
  <si>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</si>
  <si>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</si>
  <si>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</si>
  <si>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</si>
  <si>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</si>
  <si>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</si>
  <si>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</si>
  <si>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</si>
  <si>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</si>
  <si>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</si>
  <si>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</si>
  <si>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</si>
  <si>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</si>
  <si>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</si>
  <si>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</si>
  <si>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</si>
  <si>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</si>
  <si>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</si>
  <si>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</si>
  <si>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</si>
  <si>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</si>
  <si>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</si>
  <si>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</si>
  <si>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</si>
  <si>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</si>
  <si>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</si>
  <si>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</si>
  <si>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</si>
  <si>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</si>
  <si>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</si>
  <si>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</si>
  <si>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</si>
  <si>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</si>
  <si>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</si>
  <si>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</si>
  <si>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</si>
  <si>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</si>
  <si>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</si>
  <si>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</si>
  <si>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</si>
  <si>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</si>
  <si>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</si>
  <si>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</si>
  <si>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</si>
  <si>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</si>
  <si>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</si>
  <si>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</si>
  <si>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</si>
  <si>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</si>
  <si>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</si>
  <si>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</si>
  <si>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</si>
  <si>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</si>
  <si>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</si>
  <si>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</si>
  <si>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</si>
  <si>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</si>
  <si>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</si>
  <si>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</si>
  <si>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</si>
  <si>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</si>
  <si>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</si>
  <si>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</si>
  <si>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</si>
  <si>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</si>
  <si>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</si>
  <si>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</si>
  <si>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</si>
  <si>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</si>
  <si>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</si>
  <si>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</si>
  <si>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</si>
  <si>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</si>
  <si>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</si>
  <si>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</si>
  <si>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</si>
  <si>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</si>
  <si>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</si>
  <si>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</si>
  <si>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南会津町</t>
  </si>
  <si>
    <t>法非適用</t>
  </si>
  <si>
    <t>下水道事業</t>
  </si>
  <si>
    <t>簡易排水</t>
  </si>
  <si>
    <t>J2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</si>
  <si>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</si>
  <si>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</si>
  <si>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</si>
  <si>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</si>
  <si>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</si>
  <si>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</si>
  <si>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</si>
  <si>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</si>
  <si>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供用開始後、24年が経過していますが、管渠の老朽化はみられません。</t>
    <phoneticPr fontId="4"/>
  </si>
  <si>
    <t>　現在のところ、施設・設備の老朽化に伴う修繕費及び更新投資の増大はみられませんが、人口減少による使用料収入の減少が懸念されます。　
　安定した経営を行うためにも、使用料改定を視野に入れた経営戦略の見直しを行うなど、長期的な経営改善が必要です。</t>
    <phoneticPr fontId="4"/>
  </si>
  <si>
    <t xml:space="preserve">　収益的収支比率、経費回収率ともに100％を超えておりますが、施設規模が小さいことから、わずかな使用料収入の増減により各比率に大きな影響を及ぼしている状況です。
　他の施設同様に、今後も人口減少による使用料収入の減少が見込まれることから、安定した経営を行うためにも、使用料の見直しや更なる経費削減などの経営改善に努める必要があります。
</t>
    <rPh sb="22" eb="23">
      <t>コ</t>
    </rPh>
    <rPh sb="31" eb="33">
      <t>シセツ</t>
    </rPh>
    <rPh sb="33" eb="35">
      <t>キボ</t>
    </rPh>
    <rPh sb="36" eb="37">
      <t>チイ</t>
    </rPh>
    <rPh sb="48" eb="51">
      <t>シヨウリョウ</t>
    </rPh>
    <rPh sb="51" eb="53">
      <t>シュウニュウ</t>
    </rPh>
    <rPh sb="54" eb="56">
      <t>ゾウゲン</t>
    </rPh>
    <rPh sb="59" eb="60">
      <t>カク</t>
    </rPh>
    <rPh sb="60" eb="62">
      <t>ヒリツ</t>
    </rPh>
    <rPh sb="63" eb="64">
      <t>オオ</t>
    </rPh>
    <rPh sb="66" eb="68">
      <t>エイキョウ</t>
    </rPh>
    <rPh sb="69" eb="70">
      <t>オヨ</t>
    </rPh>
    <rPh sb="75" eb="77">
      <t>ジョウキョウ</t>
    </rPh>
    <rPh sb="83" eb="84">
      <t>タ</t>
    </rPh>
    <rPh sb="85" eb="87">
      <t>シセツ</t>
    </rPh>
    <rPh sb="87" eb="89">
      <t>ドウヨウ</t>
    </rPh>
    <rPh sb="101" eb="104">
      <t>シヨウリョウ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</si>
</sst>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theme" Target="theme/theme1.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calcChain" Target="calcChain.xml" />
  <Relationship Id="rId5" Type="http://schemas.openxmlformats.org/officeDocument/2006/relationships/sharedStrings" Target="sharedStrings.xml" />
  <Relationship Id="rId4" Type="http://schemas.openxmlformats.org/officeDocument/2006/relationships/styles" Target="styles.xml" />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46C-4989-A9FE-27FEF632DA32}"/>
            </c:ext>
          </c:extLst>
        </c:ser>
        <c:dLbls>
          <c:showLegendKey val="0"/>
          <c:showVal val="0"/>
          <c:showCatName val="0"/>
          <c:showSerName val="0"/>
          <c:showPercent val="0"/>
          <c:showBubbleSize val="0"/>
        </c:dLbls>
        <c:gapWidth val="150"/>
        <c:axId val="204790016"/>
        <c:axId val="20661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746C-4989-A9FE-27FEF632DA32}"/>
            </c:ext>
          </c:extLst>
        </c:ser>
        <c:dLbls>
          <c:showLegendKey val="0"/>
          <c:showVal val="0"/>
          <c:showCatName val="0"/>
          <c:showSerName val="0"/>
          <c:showPercent val="0"/>
          <c:showBubbleSize val="0"/>
        </c:dLbls>
        <c:marker val="1"/>
        <c:smooth val="0"/>
        <c:axId val="204790016"/>
        <c:axId val="206619776"/>
      </c:lineChart>
      <c:dateAx>
        <c:axId val="204790016"/>
        <c:scaling>
          <c:orientation val="minMax"/>
        </c:scaling>
        <c:delete val="1"/>
        <c:axPos val="b"/>
        <c:numFmt formatCode="ge" sourceLinked="1"/>
        <c:majorTickMark val="none"/>
        <c:minorTickMark val="none"/>
        <c:tickLblPos val="none"/>
        <c:crossAx val="206619776"/>
        <c:crosses val="autoZero"/>
        <c:auto val="1"/>
        <c:lblOffset val="100"/>
        <c:baseTimeUnit val="years"/>
      </c:dateAx>
      <c:valAx>
        <c:axId val="20661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47900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25</c:v>
                </c:pt>
                <c:pt idx="1">
                  <c:v>25</c:v>
                </c:pt>
                <c:pt idx="2">
                  <c:v>25</c:v>
                </c:pt>
                <c:pt idx="3">
                  <c:v>31.25</c:v>
                </c:pt>
                <c:pt idx="4">
                  <c:v>56.25</c:v>
                </c:pt>
              </c:numCache>
            </c:numRef>
          </c:val>
          <c:extLst>
            <c:ext xmlns:c16="http://schemas.microsoft.com/office/drawing/2014/chart" uri="{C3380CC4-5D6E-409C-BE32-E72D297353CC}">
              <c16:uniqueId val="{00000000-1355-46C6-9FB5-047524519E8F}"/>
            </c:ext>
          </c:extLst>
        </c:ser>
        <c:dLbls>
          <c:showLegendKey val="0"/>
          <c:showVal val="0"/>
          <c:showCatName val="0"/>
          <c:showSerName val="0"/>
          <c:showPercent val="0"/>
          <c:showBubbleSize val="0"/>
        </c:dLbls>
        <c:gapWidth val="150"/>
        <c:axId val="73398144"/>
        <c:axId val="13985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28.81</c:v>
                </c:pt>
                <c:pt idx="1">
                  <c:v>27.46</c:v>
                </c:pt>
                <c:pt idx="2">
                  <c:v>27.55</c:v>
                </c:pt>
                <c:pt idx="3">
                  <c:v>27.26</c:v>
                </c:pt>
                <c:pt idx="4">
                  <c:v>27.09</c:v>
                </c:pt>
              </c:numCache>
            </c:numRef>
          </c:val>
          <c:smooth val="0"/>
          <c:extLst>
            <c:ext xmlns:c16="http://schemas.microsoft.com/office/drawing/2014/chart" uri="{C3380CC4-5D6E-409C-BE32-E72D297353CC}">
              <c16:uniqueId val="{00000001-1355-46C6-9FB5-047524519E8F}"/>
            </c:ext>
          </c:extLst>
        </c:ser>
        <c:dLbls>
          <c:showLegendKey val="0"/>
          <c:showVal val="0"/>
          <c:showCatName val="0"/>
          <c:showSerName val="0"/>
          <c:showPercent val="0"/>
          <c:showBubbleSize val="0"/>
        </c:dLbls>
        <c:marker val="1"/>
        <c:smooth val="0"/>
        <c:axId val="73398144"/>
        <c:axId val="139853824"/>
      </c:lineChart>
      <c:dateAx>
        <c:axId val="73398144"/>
        <c:scaling>
          <c:orientation val="minMax"/>
        </c:scaling>
        <c:delete val="1"/>
        <c:axPos val="b"/>
        <c:numFmt formatCode="ge" sourceLinked="1"/>
        <c:majorTickMark val="none"/>
        <c:minorTickMark val="none"/>
        <c:tickLblPos val="none"/>
        <c:crossAx val="139853824"/>
        <c:crosses val="autoZero"/>
        <c:auto val="1"/>
        <c:lblOffset val="100"/>
        <c:baseTimeUnit val="years"/>
      </c:dateAx>
      <c:valAx>
        <c:axId val="13985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8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100</c:v>
                </c:pt>
                <c:pt idx="1">
                  <c:v>100</c:v>
                </c:pt>
                <c:pt idx="2">
                  <c:v>100</c:v>
                </c:pt>
                <c:pt idx="3">
                  <c:v>100</c:v>
                </c:pt>
                <c:pt idx="4">
                  <c:v>100</c:v>
                </c:pt>
              </c:numCache>
            </c:numRef>
          </c:val>
          <c:extLst>
            <c:ext xmlns:c16="http://schemas.microsoft.com/office/drawing/2014/chart" uri="{C3380CC4-5D6E-409C-BE32-E72D297353CC}">
              <c16:uniqueId val="{00000000-5992-4D22-95B1-F4945BE2530C}"/>
            </c:ext>
          </c:extLst>
        </c:ser>
        <c:dLbls>
          <c:showLegendKey val="0"/>
          <c:showVal val="0"/>
          <c:showCatName val="0"/>
          <c:showSerName val="0"/>
          <c:showPercent val="0"/>
          <c:showBubbleSize val="0"/>
        </c:dLbls>
        <c:gapWidth val="150"/>
        <c:axId val="139884032"/>
        <c:axId val="13988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95.8</c:v>
                </c:pt>
                <c:pt idx="1">
                  <c:v>94.81</c:v>
                </c:pt>
                <c:pt idx="2">
                  <c:v>94.87</c:v>
                </c:pt>
                <c:pt idx="3">
                  <c:v>94.93</c:v>
                </c:pt>
                <c:pt idx="4">
                  <c:v>95.1</c:v>
                </c:pt>
              </c:numCache>
            </c:numRef>
          </c:val>
          <c:smooth val="0"/>
          <c:extLst>
            <c:ext xmlns:c16="http://schemas.microsoft.com/office/drawing/2014/chart" uri="{C3380CC4-5D6E-409C-BE32-E72D297353CC}">
              <c16:uniqueId val="{00000001-5992-4D22-95B1-F4945BE2530C}"/>
            </c:ext>
          </c:extLst>
        </c:ser>
        <c:dLbls>
          <c:showLegendKey val="0"/>
          <c:showVal val="0"/>
          <c:showCatName val="0"/>
          <c:showSerName val="0"/>
          <c:showPercent val="0"/>
          <c:showBubbleSize val="0"/>
        </c:dLbls>
        <c:marker val="1"/>
        <c:smooth val="0"/>
        <c:axId val="139884032"/>
        <c:axId val="139885952"/>
      </c:lineChart>
      <c:dateAx>
        <c:axId val="139884032"/>
        <c:scaling>
          <c:orientation val="minMax"/>
        </c:scaling>
        <c:delete val="1"/>
        <c:axPos val="b"/>
        <c:numFmt formatCode="ge" sourceLinked="1"/>
        <c:majorTickMark val="none"/>
        <c:minorTickMark val="none"/>
        <c:tickLblPos val="none"/>
        <c:crossAx val="139885952"/>
        <c:crosses val="autoZero"/>
        <c:auto val="1"/>
        <c:lblOffset val="100"/>
        <c:baseTimeUnit val="years"/>
      </c:dateAx>
      <c:valAx>
        <c:axId val="1398859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4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110.67</c:v>
                </c:pt>
                <c:pt idx="1">
                  <c:v>92.94</c:v>
                </c:pt>
                <c:pt idx="2">
                  <c:v>103.38</c:v>
                </c:pt>
                <c:pt idx="3">
                  <c:v>71.77</c:v>
                </c:pt>
                <c:pt idx="4">
                  <c:v>119.02</c:v>
                </c:pt>
              </c:numCache>
            </c:numRef>
          </c:val>
          <c:extLst>
            <c:ext xmlns:c16="http://schemas.microsoft.com/office/drawing/2014/chart" uri="{C3380CC4-5D6E-409C-BE32-E72D297353CC}">
              <c16:uniqueId val="{00000000-F54C-4F61-ABDB-F9EFF977644E}"/>
            </c:ext>
          </c:extLst>
        </c:ser>
        <c:dLbls>
          <c:showLegendKey val="0"/>
          <c:showVal val="0"/>
          <c:showCatName val="0"/>
          <c:showSerName val="0"/>
          <c:showPercent val="0"/>
          <c:showBubbleSize val="0"/>
        </c:dLbls>
        <c:gapWidth val="150"/>
        <c:axId val="214084992"/>
        <c:axId val="2170403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54C-4F61-ABDB-F9EFF977644E}"/>
            </c:ext>
          </c:extLst>
        </c:ser>
        <c:dLbls>
          <c:showLegendKey val="0"/>
          <c:showVal val="0"/>
          <c:showCatName val="0"/>
          <c:showSerName val="0"/>
          <c:showPercent val="0"/>
          <c:showBubbleSize val="0"/>
        </c:dLbls>
        <c:marker val="1"/>
        <c:smooth val="0"/>
        <c:axId val="214084992"/>
        <c:axId val="217040384"/>
      </c:lineChart>
      <c:dateAx>
        <c:axId val="214084992"/>
        <c:scaling>
          <c:orientation val="minMax"/>
        </c:scaling>
        <c:delete val="1"/>
        <c:axPos val="b"/>
        <c:numFmt formatCode="ge" sourceLinked="1"/>
        <c:majorTickMark val="none"/>
        <c:minorTickMark val="none"/>
        <c:tickLblPos val="none"/>
        <c:crossAx val="217040384"/>
        <c:crosses val="autoZero"/>
        <c:auto val="1"/>
        <c:lblOffset val="100"/>
        <c:baseTimeUnit val="years"/>
      </c:dateAx>
      <c:valAx>
        <c:axId val="2170403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49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E10E-4DDB-9029-7E10B0176D77}"/>
            </c:ext>
          </c:extLst>
        </c:ser>
        <c:dLbls>
          <c:showLegendKey val="0"/>
          <c:showVal val="0"/>
          <c:showCatName val="0"/>
          <c:showSerName val="0"/>
          <c:showPercent val="0"/>
          <c:showBubbleSize val="0"/>
        </c:dLbls>
        <c:gapWidth val="150"/>
        <c:axId val="217610112"/>
        <c:axId val="2182982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10E-4DDB-9029-7E10B0176D77}"/>
            </c:ext>
          </c:extLst>
        </c:ser>
        <c:dLbls>
          <c:showLegendKey val="0"/>
          <c:showVal val="0"/>
          <c:showCatName val="0"/>
          <c:showSerName val="0"/>
          <c:showPercent val="0"/>
          <c:showBubbleSize val="0"/>
        </c:dLbls>
        <c:marker val="1"/>
        <c:smooth val="0"/>
        <c:axId val="217610112"/>
        <c:axId val="218298240"/>
      </c:lineChart>
      <c:dateAx>
        <c:axId val="217610112"/>
        <c:scaling>
          <c:orientation val="minMax"/>
        </c:scaling>
        <c:delete val="1"/>
        <c:axPos val="b"/>
        <c:numFmt formatCode="ge" sourceLinked="1"/>
        <c:majorTickMark val="none"/>
        <c:minorTickMark val="none"/>
        <c:tickLblPos val="none"/>
        <c:crossAx val="218298240"/>
        <c:crosses val="autoZero"/>
        <c:auto val="1"/>
        <c:lblOffset val="100"/>
        <c:baseTimeUnit val="years"/>
      </c:dateAx>
      <c:valAx>
        <c:axId val="2182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3985-44F6-A5AC-BBA61FC3B52D}"/>
            </c:ext>
          </c:extLst>
        </c:ser>
        <c:dLbls>
          <c:showLegendKey val="0"/>
          <c:showVal val="0"/>
          <c:showCatName val="0"/>
          <c:showSerName val="0"/>
          <c:showPercent val="0"/>
          <c:showBubbleSize val="0"/>
        </c:dLbls>
        <c:gapWidth val="150"/>
        <c:axId val="73212288"/>
        <c:axId val="73214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985-44F6-A5AC-BBA61FC3B52D}"/>
            </c:ext>
          </c:extLst>
        </c:ser>
        <c:dLbls>
          <c:showLegendKey val="0"/>
          <c:showVal val="0"/>
          <c:showCatName val="0"/>
          <c:showSerName val="0"/>
          <c:showPercent val="0"/>
          <c:showBubbleSize val="0"/>
        </c:dLbls>
        <c:marker val="1"/>
        <c:smooth val="0"/>
        <c:axId val="73212288"/>
        <c:axId val="73214208"/>
      </c:lineChart>
      <c:dateAx>
        <c:axId val="73212288"/>
        <c:scaling>
          <c:orientation val="minMax"/>
        </c:scaling>
        <c:delete val="1"/>
        <c:axPos val="b"/>
        <c:numFmt formatCode="ge" sourceLinked="1"/>
        <c:majorTickMark val="none"/>
        <c:minorTickMark val="none"/>
        <c:tickLblPos val="none"/>
        <c:crossAx val="73214208"/>
        <c:crosses val="autoZero"/>
        <c:auto val="1"/>
        <c:lblOffset val="100"/>
        <c:baseTimeUnit val="years"/>
      </c:dateAx>
      <c:valAx>
        <c:axId val="73214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12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AC2-4828-8A4B-92FC3A4BC189}"/>
            </c:ext>
          </c:extLst>
        </c:ser>
        <c:dLbls>
          <c:showLegendKey val="0"/>
          <c:showVal val="0"/>
          <c:showCatName val="0"/>
          <c:showSerName val="0"/>
          <c:showPercent val="0"/>
          <c:showBubbleSize val="0"/>
        </c:dLbls>
        <c:gapWidth val="150"/>
        <c:axId val="73228288"/>
        <c:axId val="732302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AC2-4828-8A4B-92FC3A4BC189}"/>
            </c:ext>
          </c:extLst>
        </c:ser>
        <c:dLbls>
          <c:showLegendKey val="0"/>
          <c:showVal val="0"/>
          <c:showCatName val="0"/>
          <c:showSerName val="0"/>
          <c:showPercent val="0"/>
          <c:showBubbleSize val="0"/>
        </c:dLbls>
        <c:marker val="1"/>
        <c:smooth val="0"/>
        <c:axId val="73228288"/>
        <c:axId val="73230208"/>
      </c:lineChart>
      <c:dateAx>
        <c:axId val="73228288"/>
        <c:scaling>
          <c:orientation val="minMax"/>
        </c:scaling>
        <c:delete val="1"/>
        <c:axPos val="b"/>
        <c:numFmt formatCode="ge" sourceLinked="1"/>
        <c:majorTickMark val="none"/>
        <c:minorTickMark val="none"/>
        <c:tickLblPos val="none"/>
        <c:crossAx val="73230208"/>
        <c:crosses val="autoZero"/>
        <c:auto val="1"/>
        <c:lblOffset val="100"/>
        <c:baseTimeUnit val="years"/>
      </c:dateAx>
      <c:valAx>
        <c:axId val="732302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2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849-4DFC-AB4D-1A6426EED20F}"/>
            </c:ext>
          </c:extLst>
        </c:ser>
        <c:dLbls>
          <c:showLegendKey val="0"/>
          <c:showVal val="0"/>
          <c:showCatName val="0"/>
          <c:showSerName val="0"/>
          <c:showPercent val="0"/>
          <c:showBubbleSize val="0"/>
        </c:dLbls>
        <c:gapWidth val="150"/>
        <c:axId val="73239936"/>
        <c:axId val="7325030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849-4DFC-AB4D-1A6426EED20F}"/>
            </c:ext>
          </c:extLst>
        </c:ser>
        <c:dLbls>
          <c:showLegendKey val="0"/>
          <c:showVal val="0"/>
          <c:showCatName val="0"/>
          <c:showSerName val="0"/>
          <c:showPercent val="0"/>
          <c:showBubbleSize val="0"/>
        </c:dLbls>
        <c:marker val="1"/>
        <c:smooth val="0"/>
        <c:axId val="73239936"/>
        <c:axId val="73250304"/>
      </c:lineChart>
      <c:dateAx>
        <c:axId val="73239936"/>
        <c:scaling>
          <c:orientation val="minMax"/>
        </c:scaling>
        <c:delete val="1"/>
        <c:axPos val="b"/>
        <c:numFmt formatCode="ge" sourceLinked="1"/>
        <c:majorTickMark val="none"/>
        <c:minorTickMark val="none"/>
        <c:tickLblPos val="none"/>
        <c:crossAx val="73250304"/>
        <c:crosses val="autoZero"/>
        <c:auto val="1"/>
        <c:lblOffset val="100"/>
        <c:baseTimeUnit val="years"/>
      </c:dateAx>
      <c:valAx>
        <c:axId val="7325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39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8CA-421F-9F63-B605A41237F1}"/>
            </c:ext>
          </c:extLst>
        </c:ser>
        <c:dLbls>
          <c:showLegendKey val="0"/>
          <c:showVal val="0"/>
          <c:showCatName val="0"/>
          <c:showSerName val="0"/>
          <c:showPercent val="0"/>
          <c:showBubbleSize val="0"/>
        </c:dLbls>
        <c:gapWidth val="150"/>
        <c:axId val="73337856"/>
        <c:axId val="73340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163.30000000000001</c:v>
                </c:pt>
                <c:pt idx="1">
                  <c:v>332.28</c:v>
                </c:pt>
                <c:pt idx="2">
                  <c:v>274.07</c:v>
                </c:pt>
                <c:pt idx="3">
                  <c:v>243.02</c:v>
                </c:pt>
                <c:pt idx="4">
                  <c:v>196.19</c:v>
                </c:pt>
              </c:numCache>
            </c:numRef>
          </c:val>
          <c:smooth val="0"/>
          <c:extLst>
            <c:ext xmlns:c16="http://schemas.microsoft.com/office/drawing/2014/chart" uri="{C3380CC4-5D6E-409C-BE32-E72D297353CC}">
              <c16:uniqueId val="{00000001-88CA-421F-9F63-B605A41237F1}"/>
            </c:ext>
          </c:extLst>
        </c:ser>
        <c:dLbls>
          <c:showLegendKey val="0"/>
          <c:showVal val="0"/>
          <c:showCatName val="0"/>
          <c:showSerName val="0"/>
          <c:showPercent val="0"/>
          <c:showBubbleSize val="0"/>
        </c:dLbls>
        <c:marker val="1"/>
        <c:smooth val="0"/>
        <c:axId val="73337856"/>
        <c:axId val="73340032"/>
      </c:lineChart>
      <c:dateAx>
        <c:axId val="73337856"/>
        <c:scaling>
          <c:orientation val="minMax"/>
        </c:scaling>
        <c:delete val="1"/>
        <c:axPos val="b"/>
        <c:numFmt formatCode="ge" sourceLinked="1"/>
        <c:majorTickMark val="none"/>
        <c:minorTickMark val="none"/>
        <c:tickLblPos val="none"/>
        <c:crossAx val="73340032"/>
        <c:crosses val="autoZero"/>
        <c:auto val="1"/>
        <c:lblOffset val="100"/>
        <c:baseTimeUnit val="years"/>
      </c:dateAx>
      <c:valAx>
        <c:axId val="73340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110.67</c:v>
                </c:pt>
                <c:pt idx="1">
                  <c:v>16.88</c:v>
                </c:pt>
                <c:pt idx="2">
                  <c:v>7.05</c:v>
                </c:pt>
                <c:pt idx="3">
                  <c:v>71.77</c:v>
                </c:pt>
                <c:pt idx="4">
                  <c:v>119.02</c:v>
                </c:pt>
              </c:numCache>
            </c:numRef>
          </c:val>
          <c:extLst>
            <c:ext xmlns:c16="http://schemas.microsoft.com/office/drawing/2014/chart" uri="{C3380CC4-5D6E-409C-BE32-E72D297353CC}">
              <c16:uniqueId val="{00000000-59E0-4E33-9EE8-A9918BA0A943}"/>
            </c:ext>
          </c:extLst>
        </c:ser>
        <c:dLbls>
          <c:showLegendKey val="0"/>
          <c:showVal val="0"/>
          <c:showCatName val="0"/>
          <c:showSerName val="0"/>
          <c:showPercent val="0"/>
          <c:showBubbleSize val="0"/>
        </c:dLbls>
        <c:gapWidth val="150"/>
        <c:axId val="73353856"/>
        <c:axId val="733601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39.99</c:v>
                </c:pt>
                <c:pt idx="1">
                  <c:v>35.83</c:v>
                </c:pt>
                <c:pt idx="2">
                  <c:v>37.06</c:v>
                </c:pt>
                <c:pt idx="3">
                  <c:v>41.35</c:v>
                </c:pt>
                <c:pt idx="4">
                  <c:v>39.07</c:v>
                </c:pt>
              </c:numCache>
            </c:numRef>
          </c:val>
          <c:smooth val="0"/>
          <c:extLst>
            <c:ext xmlns:c16="http://schemas.microsoft.com/office/drawing/2014/chart" uri="{C3380CC4-5D6E-409C-BE32-E72D297353CC}">
              <c16:uniqueId val="{00000001-59E0-4E33-9EE8-A9918BA0A943}"/>
            </c:ext>
          </c:extLst>
        </c:ser>
        <c:dLbls>
          <c:showLegendKey val="0"/>
          <c:showVal val="0"/>
          <c:showCatName val="0"/>
          <c:showSerName val="0"/>
          <c:showPercent val="0"/>
          <c:showBubbleSize val="0"/>
        </c:dLbls>
        <c:marker val="1"/>
        <c:smooth val="0"/>
        <c:axId val="73353856"/>
        <c:axId val="73360128"/>
      </c:lineChart>
      <c:dateAx>
        <c:axId val="73353856"/>
        <c:scaling>
          <c:orientation val="minMax"/>
        </c:scaling>
        <c:delete val="1"/>
        <c:axPos val="b"/>
        <c:numFmt formatCode="ge" sourceLinked="1"/>
        <c:majorTickMark val="none"/>
        <c:minorTickMark val="none"/>
        <c:tickLblPos val="none"/>
        <c:crossAx val="73360128"/>
        <c:crosses val="autoZero"/>
        <c:auto val="1"/>
        <c:lblOffset val="100"/>
        <c:baseTimeUnit val="years"/>
      </c:dateAx>
      <c:valAx>
        <c:axId val="7336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3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184.58</c:v>
                </c:pt>
                <c:pt idx="1">
                  <c:v>1216.6099999999999</c:v>
                </c:pt>
                <c:pt idx="2">
                  <c:v>3385.03</c:v>
                </c:pt>
                <c:pt idx="3">
                  <c:v>338.49</c:v>
                </c:pt>
                <c:pt idx="4">
                  <c:v>196.9</c:v>
                </c:pt>
              </c:numCache>
            </c:numRef>
          </c:val>
          <c:extLst>
            <c:ext xmlns:c16="http://schemas.microsoft.com/office/drawing/2014/chart" uri="{C3380CC4-5D6E-409C-BE32-E72D297353CC}">
              <c16:uniqueId val="{00000000-2E92-4E50-8766-362617949988}"/>
            </c:ext>
          </c:extLst>
        </c:ser>
        <c:dLbls>
          <c:showLegendKey val="0"/>
          <c:showVal val="0"/>
          <c:showCatName val="0"/>
          <c:showSerName val="0"/>
          <c:showPercent val="0"/>
          <c:showBubbleSize val="0"/>
        </c:dLbls>
        <c:gapWidth val="150"/>
        <c:axId val="73369856"/>
        <c:axId val="73372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477.5</c:v>
                </c:pt>
                <c:pt idx="1">
                  <c:v>528.37</c:v>
                </c:pt>
                <c:pt idx="2">
                  <c:v>514.20000000000005</c:v>
                </c:pt>
                <c:pt idx="3">
                  <c:v>456.7</c:v>
                </c:pt>
                <c:pt idx="4">
                  <c:v>485</c:v>
                </c:pt>
              </c:numCache>
            </c:numRef>
          </c:val>
          <c:smooth val="0"/>
          <c:extLst>
            <c:ext xmlns:c16="http://schemas.microsoft.com/office/drawing/2014/chart" uri="{C3380CC4-5D6E-409C-BE32-E72D297353CC}">
              <c16:uniqueId val="{00000001-2E92-4E50-8766-362617949988}"/>
            </c:ext>
          </c:extLst>
        </c:ser>
        <c:dLbls>
          <c:showLegendKey val="0"/>
          <c:showVal val="0"/>
          <c:showCatName val="0"/>
          <c:showSerName val="0"/>
          <c:showPercent val="0"/>
          <c:showBubbleSize val="0"/>
        </c:dLbls>
        <c:marker val="1"/>
        <c:smooth val="0"/>
        <c:axId val="73369856"/>
        <c:axId val="73372032"/>
      </c:lineChart>
      <c:dateAx>
        <c:axId val="73369856"/>
        <c:scaling>
          <c:orientation val="minMax"/>
        </c:scaling>
        <c:delete val="1"/>
        <c:axPos val="b"/>
        <c:numFmt formatCode="ge" sourceLinked="1"/>
        <c:majorTickMark val="none"/>
        <c:minorTickMark val="none"/>
        <c:tickLblPos val="none"/>
        <c:crossAx val="73372032"/>
        <c:crosses val="autoZero"/>
        <c:auto val="1"/>
        <c:lblOffset val="100"/>
        <c:baseTimeUnit val="years"/>
      </c:dateAx>
      <c:valAx>
        <c:axId val="73372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9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&#65279;<?xml version="1.0" encoding="utf-8" standalone="yes"?>
<Relationships xmlns="http://schemas.openxmlformats.org/package/2006/relationships">
  <Relationship Id="rId8" Type="http://schemas.openxmlformats.org/officeDocument/2006/relationships/chart" Target="../charts/chart8.xml" />
  <Relationship Id="rId3" Type="http://schemas.openxmlformats.org/officeDocument/2006/relationships/chart" Target="../charts/chart3.xml" />
  <Relationship Id="rId7" Type="http://schemas.openxmlformats.org/officeDocument/2006/relationships/chart" Target="../charts/chart7.xml" />
  <Relationship Id="rId2" Type="http://schemas.openxmlformats.org/officeDocument/2006/relationships/chart" Target="../charts/chart2.xml" />
  <Relationship Id="rId1" Type="http://schemas.openxmlformats.org/officeDocument/2006/relationships/chart" Target="../charts/chart1.xml" />
  <Relationship Id="rId6" Type="http://schemas.openxmlformats.org/officeDocument/2006/relationships/chart" Target="../charts/chart6.xml" />
  <Relationship Id="rId11" Type="http://schemas.openxmlformats.org/officeDocument/2006/relationships/chart" Target="../charts/chart11.xml" />
  <Relationship Id="rId5" Type="http://schemas.openxmlformats.org/officeDocument/2006/relationships/chart" Target="../charts/chart5.xml" />
  <Relationship Id="rId10" Type="http://schemas.openxmlformats.org/officeDocument/2006/relationships/chart" Target="../charts/chart10.xml" />
  <Relationship Id="rId4" Type="http://schemas.openxmlformats.org/officeDocument/2006/relationships/chart" Target="../charts/chart4.xml" />
  <Relationship Id="rId9" Type="http://schemas.openxmlformats.org/officeDocument/2006/relationships/chart" Target="../charts/chart9.xml" />
</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【196.19】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【95.10】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【485.00】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【39.07】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
  <Relationship Id="rId2" Type="http://schemas.openxmlformats.org/officeDocument/2006/relationships/drawing" Target="../drawings/drawing1.xml" />
  <Relationship Id="rId1" Type="http://schemas.openxmlformats.org/officeDocument/2006/relationships/printerSettings" Target="../printerSettings/printerSettings1.bin" />
</Relationships>
</file>

<file path=xl/worksheets/_rels/sheet2.xml.rels>&#65279;<?xml version="1.0" encoding="utf-8" standalone="yes"?>
<Relationships xmlns="http://schemas.openxmlformats.org/package/2006/relationships">
  <Relationship Id="rId1" Type="http://schemas.openxmlformats.org/officeDocument/2006/relationships/printerSettings" Target="../printerSettings/printerSettings2.bin" />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6"/>
  <sheetViews>
    <sheetView showGridLines="0" tabSelected="1" zoomScale="70" zoomScaleNormal="70" workbookViewId="0">
      <selection activeCell="BL45" sqref="BL45:BZ46"/>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南会津町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簡易排水</v>
      </c>
      <c r="Q8" s="71"/>
      <c r="R8" s="71"/>
      <c r="S8" s="71"/>
      <c r="T8" s="71"/>
      <c r="U8" s="71"/>
      <c r="V8" s="71"/>
      <c r="W8" s="71" t="str">
        <f>データ!L6</f>
        <v>J2</v>
      </c>
      <c r="X8" s="71"/>
      <c r="Y8" s="71"/>
      <c r="Z8" s="71"/>
      <c r="AA8" s="71"/>
      <c r="AB8" s="71"/>
      <c r="AC8" s="71"/>
      <c r="AD8" s="72" t="str">
        <f>データ!$M$6</f>
        <v>非設置</v>
      </c>
      <c r="AE8" s="72"/>
      <c r="AF8" s="72"/>
      <c r="AG8" s="72"/>
      <c r="AH8" s="72"/>
      <c r="AI8" s="72"/>
      <c r="AJ8" s="72"/>
      <c r="AK8" s="3"/>
      <c r="AL8" s="68">
        <f>データ!S6</f>
        <v>15679</v>
      </c>
      <c r="AM8" s="68"/>
      <c r="AN8" s="68"/>
      <c r="AO8" s="68"/>
      <c r="AP8" s="68"/>
      <c r="AQ8" s="68"/>
      <c r="AR8" s="68"/>
      <c r="AS8" s="68"/>
      <c r="AT8" s="67">
        <f>データ!T6</f>
        <v>886.47</v>
      </c>
      <c r="AU8" s="67"/>
      <c r="AV8" s="67"/>
      <c r="AW8" s="67"/>
      <c r="AX8" s="67"/>
      <c r="AY8" s="67"/>
      <c r="AZ8" s="67"/>
      <c r="BA8" s="67"/>
      <c r="BB8" s="67">
        <f>データ!U6</f>
        <v>17.690000000000001</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0.14000000000000001</v>
      </c>
      <c r="Q10" s="67"/>
      <c r="R10" s="67"/>
      <c r="S10" s="67"/>
      <c r="T10" s="67"/>
      <c r="U10" s="67"/>
      <c r="V10" s="67"/>
      <c r="W10" s="67">
        <f>データ!Q6</f>
        <v>100.26</v>
      </c>
      <c r="X10" s="67"/>
      <c r="Y10" s="67"/>
      <c r="Z10" s="67"/>
      <c r="AA10" s="67"/>
      <c r="AB10" s="67"/>
      <c r="AC10" s="67"/>
      <c r="AD10" s="68">
        <f>データ!R6</f>
        <v>4180</v>
      </c>
      <c r="AE10" s="68"/>
      <c r="AF10" s="68"/>
      <c r="AG10" s="68"/>
      <c r="AH10" s="68"/>
      <c r="AI10" s="68"/>
      <c r="AJ10" s="68"/>
      <c r="AK10" s="2"/>
      <c r="AL10" s="68">
        <f>データ!V6</f>
        <v>21</v>
      </c>
      <c r="AM10" s="68"/>
      <c r="AN10" s="68"/>
      <c r="AO10" s="68"/>
      <c r="AP10" s="68"/>
      <c r="AQ10" s="68"/>
      <c r="AR10" s="68"/>
      <c r="AS10" s="68"/>
      <c r="AT10" s="67">
        <f>データ!W6</f>
        <v>0.05</v>
      </c>
      <c r="AU10" s="67"/>
      <c r="AV10" s="67"/>
      <c r="AW10" s="67"/>
      <c r="AX10" s="67"/>
      <c r="AY10" s="67"/>
      <c r="AZ10" s="67"/>
      <c r="BA10" s="67"/>
      <c r="BB10" s="67">
        <f>データ!X6</f>
        <v>420</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113</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112</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【196.19】</v>
      </c>
      <c r="I86" s="26" t="str">
        <f>データ!CA6</f>
        <v>【39.07】</v>
      </c>
      <c r="J86" s="26" t="str">
        <f>データ!CL6</f>
        <v>【485.00】</v>
      </c>
      <c r="K86" s="26" t="str">
        <f>データ!CW6</f>
        <v>【27.09】</v>
      </c>
      <c r="L86" s="26" t="str">
        <f>データ!DH6</f>
        <v>【95.10】</v>
      </c>
      <c r="M86" s="26" t="s">
        <v>44</v>
      </c>
      <c r="N86" s="26" t="s">
        <v>44</v>
      </c>
      <c r="O86" s="26" t="str">
        <f>データ!EO6</f>
        <v>【0.00】</v>
      </c>
    </row>
  </sheetData>
  <sheetProtection algorithmName="SHA-512" hashValue="Z4iB1LQii+96ZEQ9VfLQ6phrdJPzRozc9ZWXP54RlJzmBLRj/lYFHv+OOovqgChkejIy4+4luhV8n4fPuw2dMg==" saltValue="ZPnOAKOpzqCRHg05FWBDyg=="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O10"/>
  <sheetViews>
    <sheetView showGridLines="0" workbookViewId="0"/>
  </sheetViews>
  <sheetFormatPr defaultRowHeight="13.5" x14ac:dyDescent="0.15"/>
  <cols>
    <col min="2" max="144" width="11.875" customWidth="1"/>
  </cols>
  <sheetData>
    <row r="1" spans="1:145" x14ac:dyDescent="0.15">
      <c r="A1" t="s">
        <v>45</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46</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47</v>
      </c>
      <c r="B3" s="29" t="s">
        <v>48</v>
      </c>
      <c r="C3" s="29" t="s">
        <v>49</v>
      </c>
      <c r="D3" s="29" t="s">
        <v>50</v>
      </c>
      <c r="E3" s="29" t="s">
        <v>51</v>
      </c>
      <c r="F3" s="29" t="s">
        <v>52</v>
      </c>
      <c r="G3" s="29" t="s">
        <v>53</v>
      </c>
      <c r="H3" s="76" t="s">
        <v>54</v>
      </c>
      <c r="I3" s="77"/>
      <c r="J3" s="77"/>
      <c r="K3" s="77"/>
      <c r="L3" s="77"/>
      <c r="M3" s="77"/>
      <c r="N3" s="77"/>
      <c r="O3" s="77"/>
      <c r="P3" s="77"/>
      <c r="Q3" s="77"/>
      <c r="R3" s="77"/>
      <c r="S3" s="77"/>
      <c r="T3" s="77"/>
      <c r="U3" s="77"/>
      <c r="V3" s="77"/>
      <c r="W3" s="77"/>
      <c r="X3" s="78"/>
      <c r="Y3" s="82" t="s">
        <v>55</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56</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73687</v>
      </c>
      <c r="D6" s="33">
        <f t="shared" si="3"/>
        <v>47</v>
      </c>
      <c r="E6" s="33">
        <f t="shared" si="3"/>
        <v>17</v>
      </c>
      <c r="F6" s="33">
        <f t="shared" si="3"/>
        <v>8</v>
      </c>
      <c r="G6" s="33">
        <f t="shared" si="3"/>
        <v>0</v>
      </c>
      <c r="H6" s="33" t="str">
        <f t="shared" si="3"/>
        <v>福島県　南会津町</v>
      </c>
      <c r="I6" s="33" t="str">
        <f t="shared" si="3"/>
        <v>法非適用</v>
      </c>
      <c r="J6" s="33" t="str">
        <f t="shared" si="3"/>
        <v>下水道事業</v>
      </c>
      <c r="K6" s="33" t="str">
        <f t="shared" si="3"/>
        <v>簡易排水</v>
      </c>
      <c r="L6" s="33" t="str">
        <f t="shared" si="3"/>
        <v>J2</v>
      </c>
      <c r="M6" s="33" t="str">
        <f t="shared" si="3"/>
        <v>非設置</v>
      </c>
      <c r="N6" s="34" t="str">
        <f t="shared" si="3"/>
        <v>-</v>
      </c>
      <c r="O6" s="34" t="str">
        <f t="shared" si="3"/>
        <v>該当数値なし</v>
      </c>
      <c r="P6" s="34">
        <f t="shared" si="3"/>
        <v>0.14000000000000001</v>
      </c>
      <c r="Q6" s="34">
        <f t="shared" si="3"/>
        <v>100.26</v>
      </c>
      <c r="R6" s="34">
        <f t="shared" si="3"/>
        <v>4180</v>
      </c>
      <c r="S6" s="34">
        <f t="shared" si="3"/>
        <v>15679</v>
      </c>
      <c r="T6" s="34">
        <f t="shared" si="3"/>
        <v>886.47</v>
      </c>
      <c r="U6" s="34">
        <f t="shared" si="3"/>
        <v>17.690000000000001</v>
      </c>
      <c r="V6" s="34">
        <f t="shared" si="3"/>
        <v>21</v>
      </c>
      <c r="W6" s="34">
        <f t="shared" si="3"/>
        <v>0.05</v>
      </c>
      <c r="X6" s="34">
        <f t="shared" si="3"/>
        <v>420</v>
      </c>
      <c r="Y6" s="35">
        <f>IF(Y7="",NA(),Y7)</f>
        <v>110.67</v>
      </c>
      <c r="Z6" s="35">
        <f t="shared" ref="Z6:AH6" si="4">IF(Z7="",NA(),Z7)</f>
        <v>92.94</v>
      </c>
      <c r="AA6" s="35">
        <f t="shared" si="4"/>
        <v>103.38</v>
      </c>
      <c r="AB6" s="35">
        <f t="shared" si="4"/>
        <v>71.77</v>
      </c>
      <c r="AC6" s="35">
        <f t="shared" si="4"/>
        <v>119.02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4">
        <f>IF(BF7="",NA(),BF7)</f>
        <v>0</v>
      </c>
      <c r="BG6" s="34">
        <f t="shared" ref="BG6:BO6" si="7">IF(BG7="",NA(),BG7)</f>
        <v>0</v>
      </c>
      <c r="BH6" s="34">
        <f t="shared" si="7"/>
        <v>0</v>
      </c>
      <c r="BI6" s="34">
        <f t="shared" si="7"/>
        <v>0</v>
      </c>
      <c r="BJ6" s="34">
        <f t="shared" si="7"/>
        <v>0</v>
      </c>
      <c r="BK6" s="35">
        <f t="shared" si="7"/>
        <v>163.30000000000001</v>
      </c>
      <c r="BL6" s="35">
        <f t="shared" si="7"/>
        <v>332.28</v>
      </c>
      <c r="BM6" s="35">
        <f t="shared" si="7"/>
        <v>274.07</v>
      </c>
      <c r="BN6" s="35">
        <f t="shared" si="7"/>
        <v>243.02</v>
      </c>
      <c r="BO6" s="35">
        <f t="shared" si="7"/>
        <v>196.19</v>
      </c>
      <c r="BP6" s="34" t="str">
        <f>IF(BP7="","",IF(BP7="-","【-】","【"&amp;SUBSTITUTE(TEXT(BP7,"#,##0.00"),"-","△")&amp;"】"))</f>
        <v>【196.19】</v>
      </c>
      <c r="BQ6" s="35">
        <f>IF(BQ7="",NA(),BQ7)</f>
        <v>110.67</v>
      </c>
      <c r="BR6" s="35">
        <f t="shared" ref="BR6:BZ6" si="8">IF(BR7="",NA(),BR7)</f>
        <v>16.88</v>
      </c>
      <c r="BS6" s="35">
        <f t="shared" si="8"/>
        <v>7.05</v>
      </c>
      <c r="BT6" s="35">
        <f t="shared" si="8"/>
        <v>71.77</v>
      </c>
      <c r="BU6" s="35">
        <f t="shared" si="8"/>
        <v>119.02</v>
      </c>
      <c r="BV6" s="35">
        <f t="shared" si="8"/>
        <v>39.99</v>
      </c>
      <c r="BW6" s="35">
        <f t="shared" si="8"/>
        <v>35.83</v>
      </c>
      <c r="BX6" s="35">
        <f t="shared" si="8"/>
        <v>37.06</v>
      </c>
      <c r="BY6" s="35">
        <f t="shared" si="8"/>
        <v>41.35</v>
      </c>
      <c r="BZ6" s="35">
        <f t="shared" si="8"/>
        <v>39.07</v>
      </c>
      <c r="CA6" s="34" t="str">
        <f>IF(CA7="","",IF(CA7="-","【-】","【"&amp;SUBSTITUTE(TEXT(CA7,"#,##0.00"),"-","△")&amp;"】"))</f>
        <v>【39.07】</v>
      </c>
      <c r="CB6" s="35">
        <f>IF(CB7="",NA(),CB7)</f>
        <v>184.58</v>
      </c>
      <c r="CC6" s="35">
        <f t="shared" ref="CC6:CK6" si="9">IF(CC7="",NA(),CC7)</f>
        <v>1216.6099999999999</v>
      </c>
      <c r="CD6" s="35">
        <f t="shared" si="9"/>
        <v>3385.03</v>
      </c>
      <c r="CE6" s="35">
        <f t="shared" si="9"/>
        <v>338.49</v>
      </c>
      <c r="CF6" s="35">
        <f t="shared" si="9"/>
        <v>196.9</v>
      </c>
      <c r="CG6" s="35">
        <f t="shared" si="9"/>
        <v>477.5</v>
      </c>
      <c r="CH6" s="35">
        <f t="shared" si="9"/>
        <v>528.37</v>
      </c>
      <c r="CI6" s="35">
        <f t="shared" si="9"/>
        <v>514.20000000000005</v>
      </c>
      <c r="CJ6" s="35">
        <f t="shared" si="9"/>
        <v>456.7</v>
      </c>
      <c r="CK6" s="35">
        <f t="shared" si="9"/>
        <v>485</v>
      </c>
      <c r="CL6" s="34" t="str">
        <f>IF(CL7="","",IF(CL7="-","【-】","【"&amp;SUBSTITUTE(TEXT(CL7,"#,##0.00"),"-","△")&amp;"】"))</f>
        <v>【485.00】</v>
      </c>
      <c r="CM6" s="35">
        <f>IF(CM7="",NA(),CM7)</f>
        <v>25</v>
      </c>
      <c r="CN6" s="35">
        <f t="shared" ref="CN6:CV6" si="10">IF(CN7="",NA(),CN7)</f>
        <v>25</v>
      </c>
      <c r="CO6" s="35">
        <f t="shared" si="10"/>
        <v>25</v>
      </c>
      <c r="CP6" s="35">
        <f t="shared" si="10"/>
        <v>31.25</v>
      </c>
      <c r="CQ6" s="35">
        <f t="shared" si="10"/>
        <v>56.25</v>
      </c>
      <c r="CR6" s="35">
        <f t="shared" si="10"/>
        <v>28.81</v>
      </c>
      <c r="CS6" s="35">
        <f t="shared" si="10"/>
        <v>27.46</v>
      </c>
      <c r="CT6" s="35">
        <f t="shared" si="10"/>
        <v>27.55</v>
      </c>
      <c r="CU6" s="35">
        <f t="shared" si="10"/>
        <v>27.26</v>
      </c>
      <c r="CV6" s="35">
        <f t="shared" si="10"/>
        <v>27.09</v>
      </c>
      <c r="CW6" s="34" t="str">
        <f>IF(CW7="","",IF(CW7="-","【-】","【"&amp;SUBSTITUTE(TEXT(CW7,"#,##0.00"),"-","△")&amp;"】"))</f>
        <v>【27.09】</v>
      </c>
      <c r="CX6" s="35">
        <f>IF(CX7="",NA(),CX7)</f>
        <v>100</v>
      </c>
      <c r="CY6" s="35">
        <f t="shared" ref="CY6:DG6" si="11">IF(CY7="",NA(),CY7)</f>
        <v>100</v>
      </c>
      <c r="CZ6" s="35">
        <f t="shared" si="11"/>
        <v>100</v>
      </c>
      <c r="DA6" s="35">
        <f t="shared" si="11"/>
        <v>100</v>
      </c>
      <c r="DB6" s="35">
        <f t="shared" si="11"/>
        <v>100</v>
      </c>
      <c r="DC6" s="35">
        <f t="shared" si="11"/>
        <v>95.8</v>
      </c>
      <c r="DD6" s="35">
        <f t="shared" si="11"/>
        <v>94.81</v>
      </c>
      <c r="DE6" s="35">
        <f t="shared" si="11"/>
        <v>94.87</v>
      </c>
      <c r="DF6" s="35">
        <f t="shared" si="11"/>
        <v>94.93</v>
      </c>
      <c r="DG6" s="35">
        <f t="shared" si="11"/>
        <v>95.1</v>
      </c>
      <c r="DH6" s="34" t="str">
        <f>IF(DH7="","",IF(DH7="-","【-】","【"&amp;SUBSTITUTE(TEXT(DH7,"#,##0.00"),"-","△")&amp;"】"))</f>
        <v>【95.10】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4">
        <f t="shared" si="14"/>
        <v>0</v>
      </c>
      <c r="EK6" s="34">
        <f t="shared" si="14"/>
        <v>0</v>
      </c>
      <c r="EL6" s="34">
        <f t="shared" si="14"/>
        <v>0</v>
      </c>
      <c r="EM6" s="34">
        <f t="shared" si="14"/>
        <v>0</v>
      </c>
      <c r="EN6" s="34">
        <f t="shared" si="14"/>
        <v>0</v>
      </c>
      <c r="EO6" s="34" t="str">
        <f>IF(EO7="","",IF(EO7="-","【-】","【"&amp;SUBSTITUTE(TEXT(EO7,"#,##0.00"),"-","△")&amp;"】"))</f>
        <v>【0.00】</v>
      </c>
    </row>
    <row r="7" spans="1:145" s="36" customFormat="1" x14ac:dyDescent="0.15">
      <c r="A7" s="28"/>
      <c r="B7" s="37">
        <v>2018</v>
      </c>
      <c r="C7" s="37">
        <v>73687</v>
      </c>
      <c r="D7" s="37">
        <v>47</v>
      </c>
      <c r="E7" s="37">
        <v>17</v>
      </c>
      <c r="F7" s="37">
        <v>8</v>
      </c>
      <c r="G7" s="37">
        <v>0</v>
      </c>
      <c r="H7" s="37" t="s">
        <v>98</v>
      </c>
      <c r="I7" s="37" t="s">
        <v>99</v>
      </c>
      <c r="J7" s="37" t="s">
        <v>100</v>
      </c>
      <c r="K7" s="37" t="s">
        <v>101</v>
      </c>
      <c r="L7" s="37" t="s">
        <v>102</v>
      </c>
      <c r="M7" s="37" t="s">
        <v>103</v>
      </c>
      <c r="N7" s="38" t="s">
        <v>104</v>
      </c>
      <c r="O7" s="38" t="s">
        <v>105</v>
      </c>
      <c r="P7" s="38">
        <v>0.14000000000000001</v>
      </c>
      <c r="Q7" s="38">
        <v>100.26</v>
      </c>
      <c r="R7" s="38">
        <v>4180</v>
      </c>
      <c r="S7" s="38">
        <v>15679</v>
      </c>
      <c r="T7" s="38">
        <v>886.47</v>
      </c>
      <c r="U7" s="38">
        <v>17.690000000000001</v>
      </c>
      <c r="V7" s="38">
        <v>21</v>
      </c>
      <c r="W7" s="38">
        <v>0.05</v>
      </c>
      <c r="X7" s="38">
        <v>420</v>
      </c>
      <c r="Y7" s="38">
        <v>110.67</v>
      </c>
      <c r="Z7" s="38">
        <v>92.94</v>
      </c>
      <c r="AA7" s="38">
        <v>103.38</v>
      </c>
      <c r="AB7" s="38">
        <v>71.77</v>
      </c>
      <c r="AC7" s="38">
        <v>119.02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0</v>
      </c>
      <c r="BG7" s="38">
        <v>0</v>
      </c>
      <c r="BH7" s="38">
        <v>0</v>
      </c>
      <c r="BI7" s="38">
        <v>0</v>
      </c>
      <c r="BJ7" s="38">
        <v>0</v>
      </c>
      <c r="BK7" s="38">
        <v>163.30000000000001</v>
      </c>
      <c r="BL7" s="38">
        <v>332.28</v>
      </c>
      <c r="BM7" s="38">
        <v>274.07</v>
      </c>
      <c r="BN7" s="38">
        <v>243.02</v>
      </c>
      <c r="BO7" s="38">
        <v>196.19</v>
      </c>
      <c r="BP7" s="38">
        <v>196.19</v>
      </c>
      <c r="BQ7" s="38">
        <v>110.67</v>
      </c>
      <c r="BR7" s="38">
        <v>16.88</v>
      </c>
      <c r="BS7" s="38">
        <v>7.05</v>
      </c>
      <c r="BT7" s="38">
        <v>71.77</v>
      </c>
      <c r="BU7" s="38">
        <v>119.02</v>
      </c>
      <c r="BV7" s="38">
        <v>39.99</v>
      </c>
      <c r="BW7" s="38">
        <v>35.83</v>
      </c>
      <c r="BX7" s="38">
        <v>37.06</v>
      </c>
      <c r="BY7" s="38">
        <v>41.35</v>
      </c>
      <c r="BZ7" s="38">
        <v>39.07</v>
      </c>
      <c r="CA7" s="38">
        <v>39.07</v>
      </c>
      <c r="CB7" s="38">
        <v>184.58</v>
      </c>
      <c r="CC7" s="38">
        <v>1216.6099999999999</v>
      </c>
      <c r="CD7" s="38">
        <v>3385.03</v>
      </c>
      <c r="CE7" s="38">
        <v>338.49</v>
      </c>
      <c r="CF7" s="38">
        <v>196.9</v>
      </c>
      <c r="CG7" s="38">
        <v>477.5</v>
      </c>
      <c r="CH7" s="38">
        <v>528.37</v>
      </c>
      <c r="CI7" s="38">
        <v>514.20000000000005</v>
      </c>
      <c r="CJ7" s="38">
        <v>456.7</v>
      </c>
      <c r="CK7" s="38">
        <v>485</v>
      </c>
      <c r="CL7" s="38">
        <v>485</v>
      </c>
      <c r="CM7" s="38">
        <v>25</v>
      </c>
      <c r="CN7" s="38">
        <v>25</v>
      </c>
      <c r="CO7" s="38">
        <v>25</v>
      </c>
      <c r="CP7" s="38">
        <v>31.25</v>
      </c>
      <c r="CQ7" s="38">
        <v>56.25</v>
      </c>
      <c r="CR7" s="38">
        <v>28.81</v>
      </c>
      <c r="CS7" s="38">
        <v>27.46</v>
      </c>
      <c r="CT7" s="38">
        <v>27.55</v>
      </c>
      <c r="CU7" s="38">
        <v>27.26</v>
      </c>
      <c r="CV7" s="38">
        <v>27.09</v>
      </c>
      <c r="CW7" s="38">
        <v>27.09</v>
      </c>
      <c r="CX7" s="38">
        <v>100</v>
      </c>
      <c r="CY7" s="38">
        <v>100</v>
      </c>
      <c r="CZ7" s="38">
        <v>100</v>
      </c>
      <c r="DA7" s="38">
        <v>100</v>
      </c>
      <c r="DB7" s="38">
        <v>100</v>
      </c>
      <c r="DC7" s="38">
        <v>95.8</v>
      </c>
      <c r="DD7" s="38">
        <v>94.81</v>
      </c>
      <c r="DE7" s="38">
        <v>94.87</v>
      </c>
      <c r="DF7" s="38">
        <v>94.93</v>
      </c>
      <c r="DG7" s="38">
        <v>95.1</v>
      </c>
      <c r="DH7" s="38">
        <v>95.1</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v>
      </c>
      <c r="EK7" s="38">
        <v>0</v>
      </c>
      <c r="EL7" s="38">
        <v>0</v>
      </c>
      <c r="EM7" s="38">
        <v>0</v>
      </c>
      <c r="EN7" s="38">
        <v>0</v>
      </c>
      <c r="EO7" s="38">
        <v>0</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48</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