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g060\Desktop\"/>
    </mc:Choice>
  </mc:AlternateContent>
  <workbookProtection workbookAlgorithmName="SHA-512" workbookHashValue="u9cnD6KMhiYhcC2wApfYXu59Ps3/c5KsqBiZ2rUlJ5CvRF3Xh/4ZcKmJYMjCx+qvd3unO+v442X1AW5xwUQNgw==" workbookSaltValue="Oe+surVhXHHykuCRL88F2w==" workbookSpinCount="100000" lockStructure="1"/>
  <bookViews>
    <workbookView xWindow="0" yWindow="0" windowWidth="25200" windowHeight="11460"/>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BB10" i="4"/>
  <c r="AT10" i="4"/>
  <c r="AL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<sst xmlns="http://schemas.openxmlformats.org/spreadsheetml/2006/main" count="225" uniqueCount="112">
  <si>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</si>
  <si>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</si>
  <si>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</si>
  <si>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</si>
  <si>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</si>
  <si>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</si>
  <si>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</si>
  <si>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</si>
  <si>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</si>
  <si>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</si>
  <si>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</si>
  <si>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</si>
  <si>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</si>
  <si>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</si>
  <si>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</si>
  <si>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</si>
  <si>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</si>
  <si>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</si>
  <si>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</si>
  <si>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</si>
  <si>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</si>
  <si>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</si>
  <si>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</si>
  <si>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</si>
  <si>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</si>
  <si>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</si>
  <si>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</si>
  <si>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</si>
  <si>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</si>
  <si>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</si>
  <si>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</si>
  <si>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</si>
  <si>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</si>
  <si>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</si>
  <si>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</si>
  <si>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</si>
  <si>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</si>
  <si>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</si>
  <si>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</si>
  <si>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</si>
  <si>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</si>
  <si>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</si>
  <si>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</si>
  <si>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</si>
  <si>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</si>
  <si>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</si>
  <si>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</si>
  <si>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</si>
  <si>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</si>
  <si>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</si>
  <si>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</si>
  <si>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</si>
  <si>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</si>
  <si>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</si>
  <si>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</si>
  <si>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</si>
  <si>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</si>
  <si>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</si>
  <si>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</si>
  <si>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</si>
  <si>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</si>
  <si>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</si>
  <si>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</si>
  <si>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</si>
  <si>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</si>
  <si>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</si>
  <si>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</si>
  <si>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</si>
  <si>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</si>
  <si>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</si>
  <si>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</si>
  <si>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</si>
  <si>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</si>
  <si>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</si>
  <si>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</si>
  <si>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</si>
  <si>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</si>
  <si>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</si>
  <si>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</si>
  <si>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</si>
  <si>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</si>
  <si>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</si>
  <si>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</si>
  <si>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</si>
  <si>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</si>
  <si>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</si>
  <si>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</si>
  <si>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</si>
  <si>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</si>
  <si>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</si>
  <si>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</si>
  <si>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</si>
  <si>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</si>
  <si>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</si>
  <si>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</si>
  <si>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</si>
  <si>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只見町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</si>
  <si>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</si>
  <si>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</si>
  <si>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</si>
  <si>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</si>
  <si>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</si>
  <si>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</si>
  <si>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</si>
  <si>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</si>
  <si>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</si>
  <si>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</si>
  <si>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</si>
  <si>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</si>
  <si>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事業は、老朽化に伴う施設改修に多額の費用を投資しており、現行料金ではその費用を賄えていないことを表わしています。当該施設は、当町の地理的環境条件により比較的小規模な施設が数か所に分散しています。これら複数施設を統合簡易水道事業として維持管理しており、全体的費用をいかに適切に抑制しながら運営していくかが今後も重要なポイントになります。改めて過去５年間の推移をみると、早急に現行料金の見直し検討を実施する必要があると考えられます。</t>
    <rPh sb="0" eb="1">
      <t>トウ</t>
    </rPh>
    <rPh sb="1" eb="3">
      <t>ジギョウ</t>
    </rPh>
    <rPh sb="5" eb="8">
      <t>ロウキュウカ</t>
    </rPh>
    <rPh sb="9" eb="10">
      <t>トモナ</t>
    </rPh>
    <rPh sb="11" eb="13">
      <t>シセツ</t>
    </rPh>
    <rPh sb="13" eb="15">
      <t>カイシュウ</t>
    </rPh>
    <rPh sb="16" eb="18">
      <t>タガク</t>
    </rPh>
    <rPh sb="19" eb="21">
      <t>ヒヨウ</t>
    </rPh>
    <rPh sb="22" eb="24">
      <t>トウシ</t>
    </rPh>
    <rPh sb="29" eb="31">
      <t>ゲンコウ</t>
    </rPh>
    <rPh sb="31" eb="33">
      <t>リョウキン</t>
    </rPh>
    <rPh sb="37" eb="39">
      <t>ヒヨウ</t>
    </rPh>
    <rPh sb="40" eb="41">
      <t>マカナ</t>
    </rPh>
    <rPh sb="49" eb="50">
      <t>アラ</t>
    </rPh>
    <rPh sb="57" eb="59">
      <t>トウガイ</t>
    </rPh>
    <rPh sb="59" eb="61">
      <t>シセツ</t>
    </rPh>
    <rPh sb="63" eb="65">
      <t>トウチョウ</t>
    </rPh>
    <rPh sb="66" eb="69">
      <t>チリテキ</t>
    </rPh>
    <rPh sb="69" eb="71">
      <t>カンキョウ</t>
    </rPh>
    <rPh sb="71" eb="73">
      <t>ジョウケン</t>
    </rPh>
    <rPh sb="76" eb="79">
      <t>ヒカクテキ</t>
    </rPh>
    <rPh sb="79" eb="82">
      <t>ショウキボ</t>
    </rPh>
    <rPh sb="83" eb="85">
      <t>シセツ</t>
    </rPh>
    <rPh sb="86" eb="87">
      <t>スウ</t>
    </rPh>
    <rPh sb="88" eb="89">
      <t>ショ</t>
    </rPh>
    <rPh sb="90" eb="92">
      <t>ブンサン</t>
    </rPh>
    <rPh sb="101" eb="103">
      <t>フクスウ</t>
    </rPh>
    <rPh sb="103" eb="105">
      <t>シセツ</t>
    </rPh>
    <rPh sb="106" eb="108">
      <t>トウゴウ</t>
    </rPh>
    <rPh sb="108" eb="110">
      <t>カンイ</t>
    </rPh>
    <rPh sb="110" eb="112">
      <t>スイドウ</t>
    </rPh>
    <rPh sb="112" eb="114">
      <t>ジギョウ</t>
    </rPh>
    <rPh sb="117" eb="119">
      <t>イジ</t>
    </rPh>
    <rPh sb="119" eb="121">
      <t>カンリ</t>
    </rPh>
    <rPh sb="126" eb="129">
      <t>ゼンタイテキ</t>
    </rPh>
    <rPh sb="129" eb="131">
      <t>ヒヨウ</t>
    </rPh>
    <rPh sb="135" eb="137">
      <t>テキセツ</t>
    </rPh>
    <rPh sb="138" eb="140">
      <t>ヨクセイ</t>
    </rPh>
    <rPh sb="144" eb="146">
      <t>ウンエイ</t>
    </rPh>
    <rPh sb="152" eb="154">
      <t>コンゴ</t>
    </rPh>
    <rPh sb="155" eb="157">
      <t>ジュウヨウ</t>
    </rPh>
    <rPh sb="168" eb="169">
      <t>アラタ</t>
    </rPh>
    <rPh sb="171" eb="173">
      <t>カコ</t>
    </rPh>
    <rPh sb="174" eb="176">
      <t>ネンカン</t>
    </rPh>
    <rPh sb="177" eb="179">
      <t>スイイ</t>
    </rPh>
    <rPh sb="184" eb="186">
      <t>サッキュウ</t>
    </rPh>
    <rPh sb="187" eb="189">
      <t>ゲンコウ</t>
    </rPh>
    <rPh sb="189" eb="191">
      <t>リョウキン</t>
    </rPh>
    <rPh sb="192" eb="194">
      <t>ミナオ</t>
    </rPh>
    <rPh sb="195" eb="197">
      <t>ケントウ</t>
    </rPh>
    <rPh sb="198" eb="200">
      <t>ジッシ</t>
    </rPh>
    <rPh sb="202" eb="204">
      <t>ヒツヨウ</t>
    </rPh>
    <rPh sb="208" eb="209">
      <t>カンガ</t>
    </rPh>
    <phoneticPr fontId="4"/>
  </si>
  <si>
    <t>平成２５年度に施設機能診断を実施し、その結果に基づいた年次改修計画により更新を進めてきました。今後は、大規模な施設改修の予定はなく、老朽管の更新がメインとなる予定です。ただし、漏水等による緊急修繕工事量が増加傾向にあり、事業法適化に向けて基礎データとなる管路台帳の整備を急ぐ必要があります。</t>
    <rPh sb="0" eb="2">
      <t>ヘイセイ</t>
    </rPh>
    <rPh sb="4" eb="5">
      <t>ネン</t>
    </rPh>
    <rPh sb="5" eb="6">
      <t>ド</t>
    </rPh>
    <rPh sb="7" eb="9">
      <t>シセツ</t>
    </rPh>
    <rPh sb="9" eb="11">
      <t>キノウ</t>
    </rPh>
    <rPh sb="11" eb="13">
      <t>シンダン</t>
    </rPh>
    <rPh sb="14" eb="16">
      <t>ジッシ</t>
    </rPh>
    <rPh sb="20" eb="22">
      <t>ケッカ</t>
    </rPh>
    <rPh sb="23" eb="24">
      <t>モト</t>
    </rPh>
    <rPh sb="27" eb="29">
      <t>ネンジ</t>
    </rPh>
    <rPh sb="29" eb="31">
      <t>カイシュウ</t>
    </rPh>
    <rPh sb="31" eb="33">
      <t>ケイカク</t>
    </rPh>
    <rPh sb="36" eb="38">
      <t>コウシン</t>
    </rPh>
    <rPh sb="39" eb="40">
      <t>スス</t>
    </rPh>
    <rPh sb="47" eb="49">
      <t>コンゴ</t>
    </rPh>
    <rPh sb="51" eb="54">
      <t>ダイキボ</t>
    </rPh>
    <rPh sb="55" eb="57">
      <t>シセツ</t>
    </rPh>
    <rPh sb="57" eb="59">
      <t>カイシュウ</t>
    </rPh>
    <rPh sb="60" eb="62">
      <t>ヨテイ</t>
    </rPh>
    <rPh sb="66" eb="68">
      <t>ロウキュウ</t>
    </rPh>
    <rPh sb="68" eb="69">
      <t>カン</t>
    </rPh>
    <rPh sb="70" eb="72">
      <t>コウシン</t>
    </rPh>
    <rPh sb="79" eb="81">
      <t>ヨテイ</t>
    </rPh>
    <rPh sb="88" eb="90">
      <t>ロウスイ</t>
    </rPh>
    <rPh sb="90" eb="91">
      <t>トウ</t>
    </rPh>
    <rPh sb="94" eb="96">
      <t>キンキュウ</t>
    </rPh>
    <rPh sb="96" eb="98">
      <t>シュウゼン</t>
    </rPh>
    <rPh sb="98" eb="100">
      <t>コウジ</t>
    </rPh>
    <rPh sb="100" eb="101">
      <t>リョウ</t>
    </rPh>
    <rPh sb="102" eb="104">
      <t>ゾウカ</t>
    </rPh>
    <rPh sb="104" eb="106">
      <t>ケイコウ</t>
    </rPh>
    <rPh sb="110" eb="112">
      <t>ジギョウ</t>
    </rPh>
    <rPh sb="112" eb="113">
      <t>ホウ</t>
    </rPh>
    <rPh sb="113" eb="114">
      <t>テキ</t>
    </rPh>
    <rPh sb="114" eb="115">
      <t>カ</t>
    </rPh>
    <rPh sb="116" eb="117">
      <t>ム</t>
    </rPh>
    <rPh sb="119" eb="121">
      <t>キソ</t>
    </rPh>
    <rPh sb="127" eb="129">
      <t>カンロ</t>
    </rPh>
    <rPh sb="129" eb="131">
      <t>ダイチョウ</t>
    </rPh>
    <rPh sb="132" eb="134">
      <t>セイビ</t>
    </rPh>
    <rPh sb="135" eb="136">
      <t>イソ</t>
    </rPh>
    <rPh sb="137" eb="139">
      <t>ヒツヨウ</t>
    </rPh>
    <phoneticPr fontId="4"/>
  </si>
  <si>
    <t>前述したとおり、当該施設整備等の投資に係る企業債負担と維持管理費の増大により、経営収支の悪化が懸念されるため、早急な料金の見直し・改定が必要です。法適化に向けた基礎データとなる管路台帳の整備、現況把握・分析をしながら各施設の重要度や更新優先度を見極めながら、最重要であるライフラインの確保・飲料水の安定供給を継続していきたい。また、今後とも各施設更新需要を見込んだ財政収支を再検討するとともに、各施設の経費節減余地を含め事業全体を常に点検し健全運営に努めていきたい。</t>
    <rPh sb="0" eb="2">
      <t>ゼンジュツ</t>
    </rPh>
    <rPh sb="8" eb="10">
      <t>トウガイ</t>
    </rPh>
    <rPh sb="10" eb="12">
      <t>シセツ</t>
    </rPh>
    <rPh sb="12" eb="14">
      <t>セイビ</t>
    </rPh>
    <rPh sb="14" eb="15">
      <t>トウ</t>
    </rPh>
    <rPh sb="16" eb="18">
      <t>トウシ</t>
    </rPh>
    <rPh sb="19" eb="20">
      <t>カカ</t>
    </rPh>
    <rPh sb="21" eb="23">
      <t>キギョウ</t>
    </rPh>
    <rPh sb="23" eb="24">
      <t>サイ</t>
    </rPh>
    <rPh sb="24" eb="26">
      <t>フタン</t>
    </rPh>
    <rPh sb="27" eb="29">
      <t>イジ</t>
    </rPh>
    <rPh sb="29" eb="31">
      <t>カンリ</t>
    </rPh>
    <rPh sb="31" eb="32">
      <t>ヒ</t>
    </rPh>
    <rPh sb="33" eb="35">
      <t>ゾウダイ</t>
    </rPh>
    <rPh sb="39" eb="41">
      <t>ケイエイ</t>
    </rPh>
    <rPh sb="41" eb="43">
      <t>シュウシ</t>
    </rPh>
    <rPh sb="44" eb="46">
      <t>アッカ</t>
    </rPh>
    <rPh sb="47" eb="49">
      <t>ケネン</t>
    </rPh>
    <rPh sb="55" eb="57">
      <t>サッキュウ</t>
    </rPh>
    <rPh sb="58" eb="60">
      <t>リョウキン</t>
    </rPh>
    <rPh sb="61" eb="63">
      <t>ミナオ</t>
    </rPh>
    <rPh sb="65" eb="67">
      <t>カイテイ</t>
    </rPh>
    <rPh sb="68" eb="70">
      <t>ヒツヨウ</t>
    </rPh>
    <rPh sb="166" eb="168">
      <t>コンゴ</t>
    </rPh>
    <rPh sb="170" eb="171">
      <t>カク</t>
    </rPh>
    <rPh sb="171" eb="173">
      <t>シセツ</t>
    </rPh>
    <rPh sb="173" eb="175">
      <t>コウシン</t>
    </rPh>
    <rPh sb="175" eb="177">
      <t>ジュヨウ</t>
    </rPh>
    <rPh sb="178" eb="180">
      <t>ミコ</t>
    </rPh>
    <rPh sb="182" eb="184">
      <t>ザイセイ</t>
    </rPh>
    <rPh sb="184" eb="186">
      <t>シュウシ</t>
    </rPh>
    <rPh sb="187" eb="190">
      <t>サイケントウ</t>
    </rPh>
    <rPh sb="197" eb="200">
      <t>カクシセツ</t>
    </rPh>
    <rPh sb="201" eb="203">
      <t>ケイヒ</t>
    </rPh>
    <rPh sb="203" eb="205">
      <t>セツゲン</t>
    </rPh>
    <rPh sb="205" eb="207">
      <t>ヨチ</t>
    </rPh>
    <rPh sb="208" eb="209">
      <t>フク</t>
    </rPh>
    <rPh sb="210" eb="212">
      <t>ジギョウ</t>
    </rPh>
    <rPh sb="212" eb="214">
      <t>ゼンタイ</t>
    </rPh>
    <rPh sb="215" eb="216">
      <t>ツネ</t>
    </rPh>
    <rPh sb="217" eb="219">
      <t>テンケン</t>
    </rPh>
    <rPh sb="220" eb="222">
      <t>ケンゼン</t>
    </rPh>
    <rPh sb="222" eb="224">
      <t>ウンエイ</t>
    </rPh>
    <rPh sb="225" eb="226">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</si>
</sst>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1.1299999999999999</c:v>
                </c:pt>
                <c:pt idx="1">
                  <c:v>0</c:v>
                </c:pt>
                <c:pt idx="2">
                  <c:v>0</c:v>
                </c:pt>
                <c:pt idx="3">
                  <c:v>0</c:v>
                </c:pt>
                <c:pt idx="4" formatCode="#,##0.00;&quot;△&quot;#,##0.00;&quot;-&quot;">
                  <c:v>1.02</c:v>
                </c:pt>
              </c:numCache>
            </c:numRef>
          </c:val>
          <c:extLst xmlns:c16r2="http://schemas.microsoft.com/office/drawing/2015/06/chart">
            <c:ext xmlns:c16="http://schemas.microsoft.com/office/drawing/2014/chart" uri="{C3380CC4-5D6E-409C-BE32-E72D297353CC}">
              <c16:uniqueId val="{00000000-F4EA-4014-8193-3E86F10A0EA6}"/>
            </c:ext>
          </c:extLst>
        </c:ser>
        <c:dLbls>
          <c:showLegendKey val="0"/>
          <c:showVal val="0"/>
          <c:showCatName val="0"/>
          <c:showSerName val="0"/>
          <c:showPercent val="0"/>
          <c:showBubbleSize val="0"/>
        </c:dLbls>
        <c:gapWidth val="150"/>
        <c:axId val="217926264"/>
        <c:axId val="218294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xmlns:c16r2="http://schemas.microsoft.com/office/drawing/2015/06/chart">
            <c:ext xmlns:c16="http://schemas.microsoft.com/office/drawing/2014/chart" uri="{C3380CC4-5D6E-409C-BE32-E72D297353CC}">
              <c16:uniqueId val="{00000001-F4EA-4014-8193-3E86F10A0EA6}"/>
            </c:ext>
          </c:extLst>
        </c:ser>
        <c:dLbls>
          <c:showLegendKey val="0"/>
          <c:showVal val="0"/>
          <c:showCatName val="0"/>
          <c:showSerName val="0"/>
          <c:showPercent val="0"/>
          <c:showBubbleSize val="0"/>
        </c:dLbls>
        <c:marker val="1"/>
        <c:smooth val="0"/>
        <c:axId val="217926264"/>
        <c:axId val="218294264"/>
      </c:lineChart>
      <c:dateAx>
        <c:axId val="217926264"/>
        <c:scaling>
          <c:orientation val="minMax"/>
        </c:scaling>
        <c:delete val="1"/>
        <c:axPos val="b"/>
        <c:numFmt formatCode="ge" sourceLinked="1"/>
        <c:majorTickMark val="none"/>
        <c:minorTickMark val="none"/>
        <c:tickLblPos val="none"/>
        <c:crossAx val="218294264"/>
        <c:crosses val="autoZero"/>
        <c:auto val="1"/>
        <c:lblOffset val="100"/>
        <c:baseTimeUnit val="years"/>
      </c:dateAx>
      <c:valAx>
        <c:axId val="21829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926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77.22</c:v>
                </c:pt>
                <c:pt idx="1">
                  <c:v>54.92</c:v>
                </c:pt>
                <c:pt idx="2">
                  <c:v>72.84</c:v>
                </c:pt>
                <c:pt idx="3">
                  <c:v>70.290000000000006</c:v>
                </c:pt>
                <c:pt idx="4">
                  <c:v>59.77</c:v>
                </c:pt>
              </c:numCache>
            </c:numRef>
          </c:val>
          <c:extLst xmlns:c16r2="http://schemas.microsoft.com/office/drawing/2015/06/chart">
            <c:ext xmlns:c16="http://schemas.microsoft.com/office/drawing/2014/chart" uri="{C3380CC4-5D6E-409C-BE32-E72D297353CC}">
              <c16:uniqueId val="{00000000-1E1F-4CC3-8439-B973FE321823}"/>
            </c:ext>
          </c:extLst>
        </c:ser>
        <c:dLbls>
          <c:showLegendKey val="0"/>
          <c:showVal val="0"/>
          <c:showCatName val="0"/>
          <c:showSerName val="0"/>
          <c:showPercent val="0"/>
          <c:showBubbleSize val="0"/>
        </c:dLbls>
        <c:gapWidth val="150"/>
        <c:axId val="218752912"/>
        <c:axId val="218753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xmlns:c16r2="http://schemas.microsoft.com/office/drawing/2015/06/chart">
            <c:ext xmlns:c16="http://schemas.microsoft.com/office/drawing/2014/chart" uri="{C3380CC4-5D6E-409C-BE32-E72D297353CC}">
              <c16:uniqueId val="{00000001-1E1F-4CC3-8439-B973FE321823}"/>
            </c:ext>
          </c:extLst>
        </c:ser>
        <c:dLbls>
          <c:showLegendKey val="0"/>
          <c:showVal val="0"/>
          <c:showCatName val="0"/>
          <c:showSerName val="0"/>
          <c:showPercent val="0"/>
          <c:showBubbleSize val="0"/>
        </c:dLbls>
        <c:marker val="1"/>
        <c:smooth val="0"/>
        <c:axId val="218752912"/>
        <c:axId val="218753304"/>
      </c:lineChart>
      <c:dateAx>
        <c:axId val="218752912"/>
        <c:scaling>
          <c:orientation val="minMax"/>
        </c:scaling>
        <c:delete val="1"/>
        <c:axPos val="b"/>
        <c:numFmt formatCode="ge" sourceLinked="1"/>
        <c:majorTickMark val="none"/>
        <c:minorTickMark val="none"/>
        <c:tickLblPos val="none"/>
        <c:crossAx val="218753304"/>
        <c:crosses val="autoZero"/>
        <c:auto val="1"/>
        <c:lblOffset val="100"/>
        <c:baseTimeUnit val="years"/>
      </c:dateAx>
      <c:valAx>
        <c:axId val="218753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75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59.74</c:v>
                </c:pt>
                <c:pt idx="1">
                  <c:v>82.21</c:v>
                </c:pt>
                <c:pt idx="2">
                  <c:v>60.95</c:v>
                </c:pt>
                <c:pt idx="3">
                  <c:v>60.03</c:v>
                </c:pt>
                <c:pt idx="4">
                  <c:v>72.739999999999995</c:v>
                </c:pt>
              </c:numCache>
            </c:numRef>
          </c:val>
          <c:extLst xmlns:c16r2="http://schemas.microsoft.com/office/drawing/2015/06/chart">
            <c:ext xmlns:c16="http://schemas.microsoft.com/office/drawing/2014/chart" uri="{C3380CC4-5D6E-409C-BE32-E72D297353CC}">
              <c16:uniqueId val="{00000000-DF72-4BC8-BB64-CCE4C96B69EE}"/>
            </c:ext>
          </c:extLst>
        </c:ser>
        <c:dLbls>
          <c:showLegendKey val="0"/>
          <c:showVal val="0"/>
          <c:showCatName val="0"/>
          <c:showSerName val="0"/>
          <c:showPercent val="0"/>
          <c:showBubbleSize val="0"/>
        </c:dLbls>
        <c:gapWidth val="150"/>
        <c:axId val="218754480"/>
        <c:axId val="218754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xmlns:c16r2="http://schemas.microsoft.com/office/drawing/2015/06/chart">
            <c:ext xmlns:c16="http://schemas.microsoft.com/office/drawing/2014/chart" uri="{C3380CC4-5D6E-409C-BE32-E72D297353CC}">
              <c16:uniqueId val="{00000001-DF72-4BC8-BB64-CCE4C96B69EE}"/>
            </c:ext>
          </c:extLst>
        </c:ser>
        <c:dLbls>
          <c:showLegendKey val="0"/>
          <c:showVal val="0"/>
          <c:showCatName val="0"/>
          <c:showSerName val="0"/>
          <c:showPercent val="0"/>
          <c:showBubbleSize val="0"/>
        </c:dLbls>
        <c:marker val="1"/>
        <c:smooth val="0"/>
        <c:axId val="218754480"/>
        <c:axId val="218754872"/>
      </c:lineChart>
      <c:dateAx>
        <c:axId val="218754480"/>
        <c:scaling>
          <c:orientation val="minMax"/>
        </c:scaling>
        <c:delete val="1"/>
        <c:axPos val="b"/>
        <c:numFmt formatCode="ge" sourceLinked="1"/>
        <c:majorTickMark val="none"/>
        <c:minorTickMark val="none"/>
        <c:tickLblPos val="none"/>
        <c:crossAx val="218754872"/>
        <c:crosses val="autoZero"/>
        <c:auto val="1"/>
        <c:lblOffset val="100"/>
        <c:baseTimeUnit val="years"/>
      </c:dateAx>
      <c:valAx>
        <c:axId val="218754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75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69.27</c:v>
                </c:pt>
                <c:pt idx="1">
                  <c:v>72.790000000000006</c:v>
                </c:pt>
                <c:pt idx="2">
                  <c:v>73.650000000000006</c:v>
                </c:pt>
                <c:pt idx="3">
                  <c:v>63.37</c:v>
                </c:pt>
                <c:pt idx="4">
                  <c:v>68.53</c:v>
                </c:pt>
              </c:numCache>
            </c:numRef>
          </c:val>
          <c:extLst xmlns:c16r2="http://schemas.microsoft.com/office/drawing/2015/06/chart">
            <c:ext xmlns:c16="http://schemas.microsoft.com/office/drawing/2014/chart" uri="{C3380CC4-5D6E-409C-BE32-E72D297353CC}">
              <c16:uniqueId val="{00000000-C9E5-47D1-B4D7-4E8DD459120A}"/>
            </c:ext>
          </c:extLst>
        </c:ser>
        <c:dLbls>
          <c:showLegendKey val="0"/>
          <c:showVal val="0"/>
          <c:showCatName val="0"/>
          <c:showSerName val="0"/>
          <c:showPercent val="0"/>
          <c:showBubbleSize val="0"/>
        </c:dLbls>
        <c:gapWidth val="150"/>
        <c:axId val="218358936"/>
        <c:axId val="218363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xmlns:c16r2="http://schemas.microsoft.com/office/drawing/2015/06/chart">
            <c:ext xmlns:c16="http://schemas.microsoft.com/office/drawing/2014/chart" uri="{C3380CC4-5D6E-409C-BE32-E72D297353CC}">
              <c16:uniqueId val="{00000001-C9E5-47D1-B4D7-4E8DD459120A}"/>
            </c:ext>
          </c:extLst>
        </c:ser>
        <c:dLbls>
          <c:showLegendKey val="0"/>
          <c:showVal val="0"/>
          <c:showCatName val="0"/>
          <c:showSerName val="0"/>
          <c:showPercent val="0"/>
          <c:showBubbleSize val="0"/>
        </c:dLbls>
        <c:marker val="1"/>
        <c:smooth val="0"/>
        <c:axId val="218358936"/>
        <c:axId val="218363416"/>
      </c:lineChart>
      <c:dateAx>
        <c:axId val="218358936"/>
        <c:scaling>
          <c:orientation val="minMax"/>
        </c:scaling>
        <c:delete val="1"/>
        <c:axPos val="b"/>
        <c:numFmt formatCode="ge" sourceLinked="1"/>
        <c:majorTickMark val="none"/>
        <c:minorTickMark val="none"/>
        <c:tickLblPos val="none"/>
        <c:crossAx val="218363416"/>
        <c:crosses val="autoZero"/>
        <c:auto val="1"/>
        <c:lblOffset val="100"/>
        <c:baseTimeUnit val="years"/>
      </c:dateAx>
      <c:valAx>
        <c:axId val="218363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358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A72-4B16-BE37-9093829332B8}"/>
            </c:ext>
          </c:extLst>
        </c:ser>
        <c:dLbls>
          <c:showLegendKey val="0"/>
          <c:showVal val="0"/>
          <c:showCatName val="0"/>
          <c:showSerName val="0"/>
          <c:showPercent val="0"/>
          <c:showBubbleSize val="0"/>
        </c:dLbls>
        <c:gapWidth val="150"/>
        <c:axId val="218423016"/>
        <c:axId val="218423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A72-4B16-BE37-9093829332B8}"/>
            </c:ext>
          </c:extLst>
        </c:ser>
        <c:dLbls>
          <c:showLegendKey val="0"/>
          <c:showVal val="0"/>
          <c:showCatName val="0"/>
          <c:showSerName val="0"/>
          <c:showPercent val="0"/>
          <c:showBubbleSize val="0"/>
        </c:dLbls>
        <c:marker val="1"/>
        <c:smooth val="0"/>
        <c:axId val="218423016"/>
        <c:axId val="218423400"/>
      </c:lineChart>
      <c:dateAx>
        <c:axId val="218423016"/>
        <c:scaling>
          <c:orientation val="minMax"/>
        </c:scaling>
        <c:delete val="1"/>
        <c:axPos val="b"/>
        <c:numFmt formatCode="ge" sourceLinked="1"/>
        <c:majorTickMark val="none"/>
        <c:minorTickMark val="none"/>
        <c:tickLblPos val="none"/>
        <c:crossAx val="218423400"/>
        <c:crosses val="autoZero"/>
        <c:auto val="1"/>
        <c:lblOffset val="100"/>
        <c:baseTimeUnit val="years"/>
      </c:dateAx>
      <c:valAx>
        <c:axId val="218423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423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E83-4E8E-ACC7-262A6B109650}"/>
            </c:ext>
          </c:extLst>
        </c:ser>
        <c:dLbls>
          <c:showLegendKey val="0"/>
          <c:showVal val="0"/>
          <c:showCatName val="0"/>
          <c:showSerName val="0"/>
          <c:showPercent val="0"/>
          <c:showBubbleSize val="0"/>
        </c:dLbls>
        <c:gapWidth val="150"/>
        <c:axId val="218393208"/>
        <c:axId val="218502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E83-4E8E-ACC7-262A6B109650}"/>
            </c:ext>
          </c:extLst>
        </c:ser>
        <c:dLbls>
          <c:showLegendKey val="0"/>
          <c:showVal val="0"/>
          <c:showCatName val="0"/>
          <c:showSerName val="0"/>
          <c:showPercent val="0"/>
          <c:showBubbleSize val="0"/>
        </c:dLbls>
        <c:marker val="1"/>
        <c:smooth val="0"/>
        <c:axId val="218393208"/>
        <c:axId val="218502552"/>
      </c:lineChart>
      <c:dateAx>
        <c:axId val="218393208"/>
        <c:scaling>
          <c:orientation val="minMax"/>
        </c:scaling>
        <c:delete val="1"/>
        <c:axPos val="b"/>
        <c:numFmt formatCode="ge" sourceLinked="1"/>
        <c:majorTickMark val="none"/>
        <c:minorTickMark val="none"/>
        <c:tickLblPos val="none"/>
        <c:crossAx val="218502552"/>
        <c:crosses val="autoZero"/>
        <c:auto val="1"/>
        <c:lblOffset val="100"/>
        <c:baseTimeUnit val="years"/>
      </c:dateAx>
      <c:valAx>
        <c:axId val="218502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393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D37-410F-AD58-002E6132C70F}"/>
            </c:ext>
          </c:extLst>
        </c:ser>
        <c:dLbls>
          <c:showLegendKey val="0"/>
          <c:showVal val="0"/>
          <c:showCatName val="0"/>
          <c:showSerName val="0"/>
          <c:showPercent val="0"/>
          <c:showBubbleSize val="0"/>
        </c:dLbls>
        <c:gapWidth val="150"/>
        <c:axId val="218507600"/>
        <c:axId val="218507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D37-410F-AD58-002E6132C70F}"/>
            </c:ext>
          </c:extLst>
        </c:ser>
        <c:dLbls>
          <c:showLegendKey val="0"/>
          <c:showVal val="0"/>
          <c:showCatName val="0"/>
          <c:showSerName val="0"/>
          <c:showPercent val="0"/>
          <c:showBubbleSize val="0"/>
        </c:dLbls>
        <c:marker val="1"/>
        <c:smooth val="0"/>
        <c:axId val="218507600"/>
        <c:axId val="218507992"/>
      </c:lineChart>
      <c:dateAx>
        <c:axId val="218507600"/>
        <c:scaling>
          <c:orientation val="minMax"/>
        </c:scaling>
        <c:delete val="1"/>
        <c:axPos val="b"/>
        <c:numFmt formatCode="ge" sourceLinked="1"/>
        <c:majorTickMark val="none"/>
        <c:minorTickMark val="none"/>
        <c:tickLblPos val="none"/>
        <c:crossAx val="218507992"/>
        <c:crosses val="autoZero"/>
        <c:auto val="1"/>
        <c:lblOffset val="100"/>
        <c:baseTimeUnit val="years"/>
      </c:dateAx>
      <c:valAx>
        <c:axId val="218507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50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3A6-4609-9CBE-BF4118E95614}"/>
            </c:ext>
          </c:extLst>
        </c:ser>
        <c:dLbls>
          <c:showLegendKey val="0"/>
          <c:showVal val="0"/>
          <c:showCatName val="0"/>
          <c:showSerName val="0"/>
          <c:showPercent val="0"/>
          <c:showBubbleSize val="0"/>
        </c:dLbls>
        <c:gapWidth val="150"/>
        <c:axId val="218509560"/>
        <c:axId val="21889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3A6-4609-9CBE-BF4118E95614}"/>
            </c:ext>
          </c:extLst>
        </c:ser>
        <c:dLbls>
          <c:showLegendKey val="0"/>
          <c:showVal val="0"/>
          <c:showCatName val="0"/>
          <c:showSerName val="0"/>
          <c:showPercent val="0"/>
          <c:showBubbleSize val="0"/>
        </c:dLbls>
        <c:marker val="1"/>
        <c:smooth val="0"/>
        <c:axId val="218509560"/>
        <c:axId val="218896144"/>
      </c:lineChart>
      <c:dateAx>
        <c:axId val="218509560"/>
        <c:scaling>
          <c:orientation val="minMax"/>
        </c:scaling>
        <c:delete val="1"/>
        <c:axPos val="b"/>
        <c:numFmt formatCode="ge" sourceLinked="1"/>
        <c:majorTickMark val="none"/>
        <c:minorTickMark val="none"/>
        <c:tickLblPos val="none"/>
        <c:crossAx val="218896144"/>
        <c:crosses val="autoZero"/>
        <c:auto val="1"/>
        <c:lblOffset val="100"/>
        <c:baseTimeUnit val="years"/>
      </c:dateAx>
      <c:valAx>
        <c:axId val="21889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509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1076.43</c:v>
                </c:pt>
                <c:pt idx="1">
                  <c:v>1232.69</c:v>
                </c:pt>
                <c:pt idx="2">
                  <c:v>1292.32</c:v>
                </c:pt>
                <c:pt idx="3">
                  <c:v>1373.96</c:v>
                </c:pt>
                <c:pt idx="4">
                  <c:v>1385.61</c:v>
                </c:pt>
              </c:numCache>
            </c:numRef>
          </c:val>
          <c:extLst xmlns:c16r2="http://schemas.microsoft.com/office/drawing/2015/06/chart">
            <c:ext xmlns:c16="http://schemas.microsoft.com/office/drawing/2014/chart" uri="{C3380CC4-5D6E-409C-BE32-E72D297353CC}">
              <c16:uniqueId val="{00000000-56DD-43BF-8FCD-86E8EEF06D05}"/>
            </c:ext>
          </c:extLst>
        </c:ser>
        <c:dLbls>
          <c:showLegendKey val="0"/>
          <c:showVal val="0"/>
          <c:showCatName val="0"/>
          <c:showSerName val="0"/>
          <c:showPercent val="0"/>
          <c:showBubbleSize val="0"/>
        </c:dLbls>
        <c:gapWidth val="150"/>
        <c:axId val="218897320"/>
        <c:axId val="21889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xmlns:c16r2="http://schemas.microsoft.com/office/drawing/2015/06/chart">
            <c:ext xmlns:c16="http://schemas.microsoft.com/office/drawing/2014/chart" uri="{C3380CC4-5D6E-409C-BE32-E72D297353CC}">
              <c16:uniqueId val="{00000001-56DD-43BF-8FCD-86E8EEF06D05}"/>
            </c:ext>
          </c:extLst>
        </c:ser>
        <c:dLbls>
          <c:showLegendKey val="0"/>
          <c:showVal val="0"/>
          <c:showCatName val="0"/>
          <c:showSerName val="0"/>
          <c:showPercent val="0"/>
          <c:showBubbleSize val="0"/>
        </c:dLbls>
        <c:marker val="1"/>
        <c:smooth val="0"/>
        <c:axId val="218897320"/>
        <c:axId val="218897712"/>
      </c:lineChart>
      <c:dateAx>
        <c:axId val="218897320"/>
        <c:scaling>
          <c:orientation val="minMax"/>
        </c:scaling>
        <c:delete val="1"/>
        <c:axPos val="b"/>
        <c:numFmt formatCode="ge" sourceLinked="1"/>
        <c:majorTickMark val="none"/>
        <c:minorTickMark val="none"/>
        <c:tickLblPos val="none"/>
        <c:crossAx val="218897712"/>
        <c:crosses val="autoZero"/>
        <c:auto val="1"/>
        <c:lblOffset val="100"/>
        <c:baseTimeUnit val="years"/>
      </c:dateAx>
      <c:valAx>
        <c:axId val="21889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897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55.96</c:v>
                </c:pt>
                <c:pt idx="1">
                  <c:v>62.65</c:v>
                </c:pt>
                <c:pt idx="2">
                  <c:v>61.5</c:v>
                </c:pt>
                <c:pt idx="3">
                  <c:v>56.09</c:v>
                </c:pt>
                <c:pt idx="4">
                  <c:v>56.64</c:v>
                </c:pt>
              </c:numCache>
            </c:numRef>
          </c:val>
          <c:extLst xmlns:c16r2="http://schemas.microsoft.com/office/drawing/2015/06/chart">
            <c:ext xmlns:c16="http://schemas.microsoft.com/office/drawing/2014/chart" uri="{C3380CC4-5D6E-409C-BE32-E72D297353CC}">
              <c16:uniqueId val="{00000000-52A8-4A9A-BB04-72F398D91151}"/>
            </c:ext>
          </c:extLst>
        </c:ser>
        <c:dLbls>
          <c:showLegendKey val="0"/>
          <c:showVal val="0"/>
          <c:showCatName val="0"/>
          <c:showSerName val="0"/>
          <c:showPercent val="0"/>
          <c:showBubbleSize val="0"/>
        </c:dLbls>
        <c:gapWidth val="150"/>
        <c:axId val="218509168"/>
        <c:axId val="218507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xmlns:c16r2="http://schemas.microsoft.com/office/drawing/2015/06/chart">
            <c:ext xmlns:c16="http://schemas.microsoft.com/office/drawing/2014/chart" uri="{C3380CC4-5D6E-409C-BE32-E72D297353CC}">
              <c16:uniqueId val="{00000001-52A8-4A9A-BB04-72F398D91151}"/>
            </c:ext>
          </c:extLst>
        </c:ser>
        <c:dLbls>
          <c:showLegendKey val="0"/>
          <c:showVal val="0"/>
          <c:showCatName val="0"/>
          <c:showSerName val="0"/>
          <c:showPercent val="0"/>
          <c:showBubbleSize val="0"/>
        </c:dLbls>
        <c:marker val="1"/>
        <c:smooth val="0"/>
        <c:axId val="218509168"/>
        <c:axId val="218507208"/>
      </c:lineChart>
      <c:dateAx>
        <c:axId val="218509168"/>
        <c:scaling>
          <c:orientation val="minMax"/>
        </c:scaling>
        <c:delete val="1"/>
        <c:axPos val="b"/>
        <c:numFmt formatCode="ge" sourceLinked="1"/>
        <c:majorTickMark val="none"/>
        <c:minorTickMark val="none"/>
        <c:tickLblPos val="none"/>
        <c:crossAx val="218507208"/>
        <c:crosses val="autoZero"/>
        <c:auto val="1"/>
        <c:lblOffset val="100"/>
        <c:baseTimeUnit val="years"/>
      </c:dateAx>
      <c:valAx>
        <c:axId val="218507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50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234.05</c:v>
                </c:pt>
                <c:pt idx="1">
                  <c:v>211.91</c:v>
                </c:pt>
                <c:pt idx="2">
                  <c:v>215.67</c:v>
                </c:pt>
                <c:pt idx="3">
                  <c:v>239.4</c:v>
                </c:pt>
                <c:pt idx="4">
                  <c:v>234.94</c:v>
                </c:pt>
              </c:numCache>
            </c:numRef>
          </c:val>
          <c:extLst xmlns:c16r2="http://schemas.microsoft.com/office/drawing/2015/06/chart">
            <c:ext xmlns:c16="http://schemas.microsoft.com/office/drawing/2014/chart" uri="{C3380CC4-5D6E-409C-BE32-E72D297353CC}">
              <c16:uniqueId val="{00000000-0298-47AD-985C-85D4493A35D1}"/>
            </c:ext>
          </c:extLst>
        </c:ser>
        <c:dLbls>
          <c:showLegendKey val="0"/>
          <c:showVal val="0"/>
          <c:showCatName val="0"/>
          <c:showSerName val="0"/>
          <c:showPercent val="0"/>
          <c:showBubbleSize val="0"/>
        </c:dLbls>
        <c:gapWidth val="150"/>
        <c:axId val="218506032"/>
        <c:axId val="218898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xmlns:c16r2="http://schemas.microsoft.com/office/drawing/2015/06/chart">
            <c:ext xmlns:c16="http://schemas.microsoft.com/office/drawing/2014/chart" uri="{C3380CC4-5D6E-409C-BE32-E72D297353CC}">
              <c16:uniqueId val="{00000001-0298-47AD-985C-85D4493A35D1}"/>
            </c:ext>
          </c:extLst>
        </c:ser>
        <c:dLbls>
          <c:showLegendKey val="0"/>
          <c:showVal val="0"/>
          <c:showCatName val="0"/>
          <c:showSerName val="0"/>
          <c:showPercent val="0"/>
          <c:showBubbleSize val="0"/>
        </c:dLbls>
        <c:marker val="1"/>
        <c:smooth val="0"/>
        <c:axId val="218506032"/>
        <c:axId val="218898888"/>
      </c:lineChart>
      <c:dateAx>
        <c:axId val="218506032"/>
        <c:scaling>
          <c:orientation val="minMax"/>
        </c:scaling>
        <c:delete val="1"/>
        <c:axPos val="b"/>
        <c:numFmt formatCode="ge" sourceLinked="1"/>
        <c:majorTickMark val="none"/>
        <c:minorTickMark val="none"/>
        <c:tickLblPos val="none"/>
        <c:crossAx val="218898888"/>
        <c:crosses val="autoZero"/>
        <c:auto val="1"/>
        <c:lblOffset val="100"/>
        <c:baseTimeUnit val="years"/>
      </c:dateAx>
      <c:valAx>
        <c:axId val="218898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50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1" zoomScale="115" zoomScaleNormal="11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只見町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49" t="str">
        <f>データ!$M$6</f>
        <v>非設置</v>
      </c>
      <c r="AE8" s="49"/>
      <c r="AF8" s="49"/>
      <c r="AG8" s="49"/>
      <c r="AH8" s="49"/>
      <c r="AI8" s="49"/>
      <c r="AJ8" s="49"/>
      <c r="AK8" s="2"/>
      <c r="AL8" s="50">
        <f>データ!$R$6</f>
        <v>4366</v>
      </c>
      <c r="AM8" s="50"/>
      <c r="AN8" s="50"/>
      <c r="AO8" s="50"/>
      <c r="AP8" s="50"/>
      <c r="AQ8" s="50"/>
      <c r="AR8" s="50"/>
      <c r="AS8" s="50"/>
      <c r="AT8" s="46">
        <f>データ!$S$6</f>
        <v>747.56</v>
      </c>
      <c r="AU8" s="46"/>
      <c r="AV8" s="46"/>
      <c r="AW8" s="46"/>
      <c r="AX8" s="46"/>
      <c r="AY8" s="46"/>
      <c r="AZ8" s="46"/>
      <c r="BA8" s="46"/>
      <c r="BB8" s="46">
        <f>データ!$T$6</f>
        <v>5.84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90.33</v>
      </c>
      <c r="Q10" s="46"/>
      <c r="R10" s="46"/>
      <c r="S10" s="46"/>
      <c r="T10" s="46"/>
      <c r="U10" s="46"/>
      <c r="V10" s="46"/>
      <c r="W10" s="50">
        <f>データ!$Q$6</f>
        <v>2370</v>
      </c>
      <c r="X10" s="50"/>
      <c r="Y10" s="50"/>
      <c r="Z10" s="50"/>
      <c r="AA10" s="50"/>
      <c r="AB10" s="50"/>
      <c r="AC10" s="50"/>
      <c r="AD10" s="2"/>
      <c r="AE10" s="2"/>
      <c r="AF10" s="2"/>
      <c r="AG10" s="2"/>
      <c r="AH10" s="2"/>
      <c r="AI10" s="2"/>
      <c r="AJ10" s="2"/>
      <c r="AK10" s="2"/>
      <c r="AL10" s="50">
        <f>データ!$U$6</f>
        <v>3887</v>
      </c>
      <c r="AM10" s="50"/>
      <c r="AN10" s="50"/>
      <c r="AO10" s="50"/>
      <c r="AP10" s="50"/>
      <c r="AQ10" s="50"/>
      <c r="AR10" s="50"/>
      <c r="AS10" s="50"/>
      <c r="AT10" s="46">
        <f>データ!$V$6</f>
        <v>11.71</v>
      </c>
      <c r="AU10" s="46"/>
      <c r="AV10" s="46"/>
      <c r="AW10" s="46"/>
      <c r="AX10" s="46"/>
      <c r="AY10" s="46"/>
      <c r="AZ10" s="46"/>
      <c r="BA10" s="46"/>
      <c r="BB10" s="46">
        <f>データ!$W$6</f>
        <v>331.94</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109</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110</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111</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VgZPkBw127ux802tW/iMgm5muPUJOmOn+LbCDg43iefpN4Vbo3Rl2UFOAiafyZV0iuwrJ2bX6gGLJGQ7ksecuA==" saltValue="Vj7QaBD+0t00hQG7H6yT1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73679</v>
      </c>
      <c r="D6" s="34">
        <f t="shared" si="3"/>
        <v>47</v>
      </c>
      <c r="E6" s="34">
        <f t="shared" si="3"/>
        <v>1</v>
      </c>
      <c r="F6" s="34">
        <f t="shared" si="3"/>
        <v>0</v>
      </c>
      <c r="G6" s="34">
        <f t="shared" si="3"/>
        <v>0</v>
      </c>
      <c r="H6" s="34" t="str">
        <f t="shared" si="3"/>
        <v>福島県　只見町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90.33</v>
      </c>
      <c r="Q6" s="35">
        <f t="shared" si="3"/>
        <v>2370</v>
      </c>
      <c r="R6" s="35">
        <f t="shared" si="3"/>
        <v>4366</v>
      </c>
      <c r="S6" s="35">
        <f t="shared" si="3"/>
        <v>747.56</v>
      </c>
      <c r="T6" s="35">
        <f t="shared" si="3"/>
        <v>5.84</v>
      </c>
      <c r="U6" s="35">
        <f t="shared" si="3"/>
        <v>3887</v>
      </c>
      <c r="V6" s="35">
        <f t="shared" si="3"/>
        <v>11.71</v>
      </c>
      <c r="W6" s="35">
        <f t="shared" si="3"/>
        <v>331.94</v>
      </c>
      <c r="X6" s="36">
        <f>IF(X7="",NA(),X7)</f>
        <v>69.27</v>
      </c>
      <c r="Y6" s="36">
        <f t="shared" ref="Y6:AG6" si="4">IF(Y7="",NA(),Y7)</f>
        <v>72.790000000000006</v>
      </c>
      <c r="Z6" s="36">
        <f t="shared" si="4"/>
        <v>73.650000000000006</v>
      </c>
      <c r="AA6" s="36">
        <f t="shared" si="4"/>
        <v>63.37</v>
      </c>
      <c r="AB6" s="36">
        <f t="shared" si="4"/>
        <v>68.53</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1076.43</v>
      </c>
      <c r="BF6" s="36">
        <f t="shared" ref="BF6:BN6" si="7">IF(BF7="",NA(),BF7)</f>
        <v>1232.69</v>
      </c>
      <c r="BG6" s="36">
        <f t="shared" si="7"/>
        <v>1292.32</v>
      </c>
      <c r="BH6" s="36">
        <f t="shared" si="7"/>
        <v>1373.96</v>
      </c>
      <c r="BI6" s="36">
        <f t="shared" si="7"/>
        <v>1385.61</v>
      </c>
      <c r="BJ6" s="36">
        <f t="shared" si="7"/>
        <v>1125.69</v>
      </c>
      <c r="BK6" s="36">
        <f t="shared" si="7"/>
        <v>1134.67</v>
      </c>
      <c r="BL6" s="36">
        <f t="shared" si="7"/>
        <v>1144.79</v>
      </c>
      <c r="BM6" s="36">
        <f t="shared" si="7"/>
        <v>1061.58</v>
      </c>
      <c r="BN6" s="36">
        <f t="shared" si="7"/>
        <v>1007.7</v>
      </c>
      <c r="BO6" s="35" t="str">
        <f>IF(BO7="","",IF(BO7="-","【-】","【"&amp;SUBSTITUTE(TEXT(BO7,"#,##0.00"),"-","△")&amp;"】"))</f>
        <v>【1,074.14】</v>
      </c>
      <c r="BP6" s="36">
        <f>IF(BP7="",NA(),BP7)</f>
        <v>55.96</v>
      </c>
      <c r="BQ6" s="36">
        <f t="shared" ref="BQ6:BY6" si="8">IF(BQ7="",NA(),BQ7)</f>
        <v>62.65</v>
      </c>
      <c r="BR6" s="36">
        <f t="shared" si="8"/>
        <v>61.5</v>
      </c>
      <c r="BS6" s="36">
        <f t="shared" si="8"/>
        <v>56.09</v>
      </c>
      <c r="BT6" s="36">
        <f t="shared" si="8"/>
        <v>56.64</v>
      </c>
      <c r="BU6" s="36">
        <f t="shared" si="8"/>
        <v>46.48</v>
      </c>
      <c r="BV6" s="36">
        <f t="shared" si="8"/>
        <v>40.6</v>
      </c>
      <c r="BW6" s="36">
        <f t="shared" si="8"/>
        <v>56.04</v>
      </c>
      <c r="BX6" s="36">
        <f t="shared" si="8"/>
        <v>58.52</v>
      </c>
      <c r="BY6" s="36">
        <f t="shared" si="8"/>
        <v>59.22</v>
      </c>
      <c r="BZ6" s="35" t="str">
        <f>IF(BZ7="","",IF(BZ7="-","【-】","【"&amp;SUBSTITUTE(TEXT(BZ7,"#,##0.00"),"-","△")&amp;"】"))</f>
        <v>【54.36】</v>
      </c>
      <c r="CA6" s="36">
        <f>IF(CA7="",NA(),CA7)</f>
        <v>234.05</v>
      </c>
      <c r="CB6" s="36">
        <f t="shared" ref="CB6:CJ6" si="9">IF(CB7="",NA(),CB7)</f>
        <v>211.91</v>
      </c>
      <c r="CC6" s="36">
        <f t="shared" si="9"/>
        <v>215.67</v>
      </c>
      <c r="CD6" s="36">
        <f t="shared" si="9"/>
        <v>239.4</v>
      </c>
      <c r="CE6" s="36">
        <f t="shared" si="9"/>
        <v>234.94</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77.22</v>
      </c>
      <c r="CM6" s="36">
        <f t="shared" ref="CM6:CU6" si="10">IF(CM7="",NA(),CM7)</f>
        <v>54.92</v>
      </c>
      <c r="CN6" s="36">
        <f t="shared" si="10"/>
        <v>72.84</v>
      </c>
      <c r="CO6" s="36">
        <f t="shared" si="10"/>
        <v>70.290000000000006</v>
      </c>
      <c r="CP6" s="36">
        <f t="shared" si="10"/>
        <v>59.77</v>
      </c>
      <c r="CQ6" s="36">
        <f t="shared" si="10"/>
        <v>57.43</v>
      </c>
      <c r="CR6" s="36">
        <f t="shared" si="10"/>
        <v>57.29</v>
      </c>
      <c r="CS6" s="36">
        <f t="shared" si="10"/>
        <v>55.9</v>
      </c>
      <c r="CT6" s="36">
        <f t="shared" si="10"/>
        <v>57.3</v>
      </c>
      <c r="CU6" s="36">
        <f t="shared" si="10"/>
        <v>56.76</v>
      </c>
      <c r="CV6" s="35" t="str">
        <f>IF(CV7="","",IF(CV7="-","【-】","【"&amp;SUBSTITUTE(TEXT(CV7,"#,##0.00"),"-","△")&amp;"】"))</f>
        <v>【55.95】</v>
      </c>
      <c r="CW6" s="36">
        <f>IF(CW7="",NA(),CW7)</f>
        <v>59.74</v>
      </c>
      <c r="CX6" s="36">
        <f t="shared" ref="CX6:DF6" si="11">IF(CX7="",NA(),CX7)</f>
        <v>82.21</v>
      </c>
      <c r="CY6" s="36">
        <f t="shared" si="11"/>
        <v>60.95</v>
      </c>
      <c r="CZ6" s="36">
        <f t="shared" si="11"/>
        <v>60.03</v>
      </c>
      <c r="DA6" s="36">
        <f t="shared" si="11"/>
        <v>72.739999999999995</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1.1299999999999999</v>
      </c>
      <c r="EE6" s="35">
        <f t="shared" ref="EE6:EM6" si="14">IF(EE7="",NA(),EE7)</f>
        <v>0</v>
      </c>
      <c r="EF6" s="35">
        <f t="shared" si="14"/>
        <v>0</v>
      </c>
      <c r="EG6" s="35">
        <f t="shared" si="14"/>
        <v>0</v>
      </c>
      <c r="EH6" s="36">
        <f t="shared" si="14"/>
        <v>1.02</v>
      </c>
      <c r="EI6" s="36">
        <f t="shared" si="14"/>
        <v>0.69</v>
      </c>
      <c r="EJ6" s="36">
        <f t="shared" si="14"/>
        <v>0.65</v>
      </c>
      <c r="EK6" s="36">
        <f t="shared" si="14"/>
        <v>0.53</v>
      </c>
      <c r="EL6" s="36">
        <f t="shared" si="14"/>
        <v>0.72</v>
      </c>
      <c r="EM6" s="36">
        <f t="shared" si="14"/>
        <v>0.53</v>
      </c>
      <c r="EN6" s="35" t="str">
        <f>IF(EN7="","",IF(EN7="-","【-】","【"&amp;SUBSTITUTE(TEXT(EN7,"#,##0.00"),"-","△")&amp;"】"))</f>
        <v>【0.54】</v>
      </c>
    </row>
    <row r="7" spans="1:144" s="37" customFormat="1" x14ac:dyDescent="0.15">
      <c r="A7" s="29"/>
      <c r="B7" s="38">
        <v>2018</v>
      </c>
      <c r="C7" s="38">
        <v>73679</v>
      </c>
      <c r="D7" s="38">
        <v>47</v>
      </c>
      <c r="E7" s="38">
        <v>1</v>
      </c>
      <c r="F7" s="38">
        <v>0</v>
      </c>
      <c r="G7" s="38">
        <v>0</v>
      </c>
      <c r="H7" s="38" t="s">
        <v>96</v>
      </c>
      <c r="I7" s="38" t="s">
        <v>97</v>
      </c>
      <c r="J7" s="38" t="s">
        <v>98</v>
      </c>
      <c r="K7" s="38" t="s">
        <v>99</v>
      </c>
      <c r="L7" s="38" t="s">
        <v>100</v>
      </c>
      <c r="M7" s="38" t="s">
        <v>101</v>
      </c>
      <c r="N7" s="39" t="s">
        <v>102</v>
      </c>
      <c r="O7" s="39" t="s">
        <v>103</v>
      </c>
      <c r="P7" s="39">
        <v>90.33</v>
      </c>
      <c r="Q7" s="39">
        <v>2370</v>
      </c>
      <c r="R7" s="39">
        <v>4366</v>
      </c>
      <c r="S7" s="39">
        <v>747.56</v>
      </c>
      <c r="T7" s="39">
        <v>5.84</v>
      </c>
      <c r="U7" s="39">
        <v>3887</v>
      </c>
      <c r="V7" s="39">
        <v>11.71</v>
      </c>
      <c r="W7" s="39">
        <v>331.94</v>
      </c>
      <c r="X7" s="39">
        <v>69.27</v>
      </c>
      <c r="Y7" s="39">
        <v>72.790000000000006</v>
      </c>
      <c r="Z7" s="39">
        <v>73.650000000000006</v>
      </c>
      <c r="AA7" s="39">
        <v>63.37</v>
      </c>
      <c r="AB7" s="39">
        <v>68.53</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1076.43</v>
      </c>
      <c r="BF7" s="39">
        <v>1232.69</v>
      </c>
      <c r="BG7" s="39">
        <v>1292.32</v>
      </c>
      <c r="BH7" s="39">
        <v>1373.96</v>
      </c>
      <c r="BI7" s="39">
        <v>1385.61</v>
      </c>
      <c r="BJ7" s="39">
        <v>1125.69</v>
      </c>
      <c r="BK7" s="39">
        <v>1134.67</v>
      </c>
      <c r="BL7" s="39">
        <v>1144.79</v>
      </c>
      <c r="BM7" s="39">
        <v>1061.58</v>
      </c>
      <c r="BN7" s="39">
        <v>1007.7</v>
      </c>
      <c r="BO7" s="39">
        <v>1074.1400000000001</v>
      </c>
      <c r="BP7" s="39">
        <v>55.96</v>
      </c>
      <c r="BQ7" s="39">
        <v>62.65</v>
      </c>
      <c r="BR7" s="39">
        <v>61.5</v>
      </c>
      <c r="BS7" s="39">
        <v>56.09</v>
      </c>
      <c r="BT7" s="39">
        <v>56.64</v>
      </c>
      <c r="BU7" s="39">
        <v>46.48</v>
      </c>
      <c r="BV7" s="39">
        <v>40.6</v>
      </c>
      <c r="BW7" s="39">
        <v>56.04</v>
      </c>
      <c r="BX7" s="39">
        <v>58.52</v>
      </c>
      <c r="BY7" s="39">
        <v>59.22</v>
      </c>
      <c r="BZ7" s="39">
        <v>54.36</v>
      </c>
      <c r="CA7" s="39">
        <v>234.05</v>
      </c>
      <c r="CB7" s="39">
        <v>211.91</v>
      </c>
      <c r="CC7" s="39">
        <v>215.67</v>
      </c>
      <c r="CD7" s="39">
        <v>239.4</v>
      </c>
      <c r="CE7" s="39">
        <v>234.94</v>
      </c>
      <c r="CF7" s="39">
        <v>376.61</v>
      </c>
      <c r="CG7" s="39">
        <v>440.03</v>
      </c>
      <c r="CH7" s="39">
        <v>304.35000000000002</v>
      </c>
      <c r="CI7" s="39">
        <v>296.3</v>
      </c>
      <c r="CJ7" s="39">
        <v>292.89999999999998</v>
      </c>
      <c r="CK7" s="39">
        <v>296.39999999999998</v>
      </c>
      <c r="CL7" s="39">
        <v>77.22</v>
      </c>
      <c r="CM7" s="39">
        <v>54.92</v>
      </c>
      <c r="CN7" s="39">
        <v>72.84</v>
      </c>
      <c r="CO7" s="39">
        <v>70.290000000000006</v>
      </c>
      <c r="CP7" s="39">
        <v>59.77</v>
      </c>
      <c r="CQ7" s="39">
        <v>57.43</v>
      </c>
      <c r="CR7" s="39">
        <v>57.29</v>
      </c>
      <c r="CS7" s="39">
        <v>55.9</v>
      </c>
      <c r="CT7" s="39">
        <v>57.3</v>
      </c>
      <c r="CU7" s="39">
        <v>56.76</v>
      </c>
      <c r="CV7" s="39">
        <v>55.95</v>
      </c>
      <c r="CW7" s="39">
        <v>59.74</v>
      </c>
      <c r="CX7" s="39">
        <v>82.21</v>
      </c>
      <c r="CY7" s="39">
        <v>60.95</v>
      </c>
      <c r="CZ7" s="39">
        <v>60.03</v>
      </c>
      <c r="DA7" s="39">
        <v>72.739999999999995</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1.1299999999999999</v>
      </c>
      <c r="EE7" s="39">
        <v>0</v>
      </c>
      <c r="EF7" s="39">
        <v>0</v>
      </c>
      <c r="EG7" s="39">
        <v>0</v>
      </c>
      <c r="EH7" s="39">
        <v>1.02</v>
      </c>
      <c r="EI7" s="39">
        <v>0.69</v>
      </c>
      <c r="EJ7" s="39">
        <v>0.65</v>
      </c>
      <c r="EK7" s="39">
        <v>0.53</v>
      </c>
      <c r="EL7" s="39">
        <v>0.72</v>
      </c>
      <c r="EM7" s="39">
        <v>0.53</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lg060</cp:lastModifiedBy>
  <cp:lastPrinted>2020-01-20T01:22:50Z</cp:lastPrinted>
  <dcterms:created xsi:type="dcterms:W3CDTF">2019-12-05T04:35:53Z</dcterms:created>
  <dcterms:modified xsi:type="dcterms:W3CDTF">2020-01-20T01:25:07Z</dcterms:modified>
  <cp:category/>
</cp:coreProperties>
</file>