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imo317\Documents\01.農集関係(料金PCファイルあり)\93.経営比較分析・経営戦略\農集経営比較分析\農集H30経営比較分析表\"/>
    </mc:Choice>
  </mc:AlternateContent>
  <workbookProtection workbookAlgorithmName="SHA-512" workbookHashValue="wB3u3jXAQku3AJTvmKzS6PeTxNNz48mZyjcRUis6RF07TUdFGeAYth9kQ2Oq0rjZO8y25RtmtgaeORWxSkUAog==" workbookSaltValue="XiAutYX6vj+Offt+ejRE0w==" workbookSpinCount="100000" lockStructure="1"/>
  <bookViews>
    <workbookView xWindow="0" yWindow="0" windowWidth="25395" windowHeight="1122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<sst xmlns="http://schemas.openxmlformats.org/spreadsheetml/2006/main" count="228" uniqueCount="115">
  <si>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</si>
  <si>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</si>
  <si>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</si>
  <si>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</si>
  <si>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</si>
  <si>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</si>
  <si>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</si>
  <si>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</si>
  <si>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</si>
  <si>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</si>
  <si>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</si>
  <si>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</si>
  <si>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</si>
  <si>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</si>
  <si>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</si>
  <si>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</si>
  <si>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</si>
  <si>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</si>
  <si>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</si>
  <si>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</si>
  <si>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</si>
  <si>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</si>
  <si>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</si>
  <si>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</si>
  <si>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</si>
  <si>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</si>
  <si>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</si>
  <si>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</si>
  <si>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</si>
  <si>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</si>
  <si>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</si>
  <si>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</si>
  <si>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</si>
  <si>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</si>
  <si>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</si>
  <si>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</si>
  <si>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</si>
  <si>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</si>
  <si>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</si>
  <si>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</si>
  <si>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</si>
  <si>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</si>
  <si>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</si>
  <si>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</si>
  <si>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</si>
  <si>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</si>
  <si>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</si>
  <si>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</si>
  <si>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</si>
  <si>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</si>
  <si>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</si>
  <si>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</si>
  <si>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</si>
  <si>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</si>
  <si>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</si>
  <si>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</si>
  <si>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</si>
  <si>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</si>
  <si>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</si>
  <si>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</si>
  <si>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</si>
  <si>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</si>
  <si>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</si>
  <si>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</si>
  <si>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</si>
  <si>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</si>
  <si>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</si>
  <si>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</si>
  <si>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</si>
  <si>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</si>
  <si>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</si>
  <si>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</si>
  <si>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</si>
  <si>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</si>
  <si>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</si>
  <si>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</si>
  <si>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</si>
  <si>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</si>
  <si>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</si>
  <si>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</si>
  <si>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</si>
  <si>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</si>
  <si>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</si>
  <si>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</si>
  <si>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</si>
  <si>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</si>
  <si>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</si>
  <si>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</si>
  <si>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</si>
  <si>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</si>
  <si>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</si>
  <si>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</si>
  <si>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</si>
  <si>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</si>
  <si>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</si>
  <si>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</si>
  <si>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</si>
  <si>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</si>
  <si>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</si>
  <si>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</si>
  <si>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</si>
  <si>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</si>
  <si>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</si>
  <si>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</si>
  <si>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</si>
  <si>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</si>
  <si>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</si>
  <si>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</si>
  <si>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</si>
  <si>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</si>
  <si>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</si>
  <si>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</si>
  <si>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24年度以降に借り入れた起債の償還金は今後増加が見込まれ、更に次年度以降における維持管理費についても現行同等もしくは同等以上に推移するものと見込まれることから、収支比率は現在より下降するものと推測する。
　この施設は供用開始後18年が経過する施設であるため、施設診断を経て躯体及び管渠等の更新を見据えて、単年度経費が膨大になることの無いよう計画的な施設更新を推進する。合わせて、財源の確保も重要な課題であるが、使用料等についても急激な増額にならないよう適正価格についての検討を推進する。</t>
    <rPh sb="22" eb="24">
      <t>コンゴ</t>
    </rPh>
    <rPh sb="150" eb="152">
      <t>ミス</t>
    </rPh>
    <phoneticPr fontId="4"/>
  </si>
  <si>
    <t xml:space="preserve"> 平成13年度供用開始以降について処理場内及び中継施設における電気設備等のOH及び取替え交換は実施してきているが、処理施設躯体や、管渠についての更新は行っていない。
　供用開始後18年が経過した施設及び管渠の診断を行い、収支バランスを図りながら計画的な更新を推進する。</t>
    <rPh sb="91" eb="92">
      <t>ネン</t>
    </rPh>
    <rPh sb="93" eb="95">
      <t>ケイカ</t>
    </rPh>
    <phoneticPr fontId="4"/>
  </si>
  <si>
    <t xml:space="preserve"> 本処理地区は世帯数約50世帯、定住者約160人に対し、平成30年度調べで年間約83万人の観光客が訪れる観光地である。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今後の施設更新に向け、財源の確保とともに運営費の更なる削減につながる新技術の導入についても検討する。</t>
    <rPh sb="1" eb="2">
      <t>ホン</t>
    </rPh>
    <rPh sb="2" eb="4">
      <t>ショリ</t>
    </rPh>
    <rPh sb="4" eb="6">
      <t>チク</t>
    </rPh>
    <rPh sb="7" eb="10">
      <t>セタイスウ</t>
    </rPh>
    <rPh sb="10" eb="11">
      <t>ヤク</t>
    </rPh>
    <rPh sb="13" eb="15">
      <t>セタイ</t>
    </rPh>
    <rPh sb="16" eb="19">
      <t>テイジュウシャ</t>
    </rPh>
    <rPh sb="19" eb="20">
      <t>ヤク</t>
    </rPh>
    <rPh sb="23" eb="24">
      <t>ニン</t>
    </rPh>
    <rPh sb="25" eb="26">
      <t>タイ</t>
    </rPh>
    <rPh sb="28" eb="30">
      <t>ヘイセイ</t>
    </rPh>
    <rPh sb="32" eb="34">
      <t>ネンド</t>
    </rPh>
    <rPh sb="34" eb="35">
      <t>シラ</t>
    </rPh>
    <rPh sb="37" eb="39">
      <t>ネンカン</t>
    </rPh>
    <rPh sb="39" eb="40">
      <t>ヤク</t>
    </rPh>
    <rPh sb="42" eb="44">
      <t>マンニン</t>
    </rPh>
    <rPh sb="45" eb="48">
      <t>カンコウキャク</t>
    </rPh>
    <rPh sb="49" eb="50">
      <t>オトズ</t>
    </rPh>
    <rPh sb="52" eb="55">
      <t>カンコウチ</t>
    </rPh>
    <rPh sb="61" eb="64">
      <t>カンコウキャク</t>
    </rPh>
    <rPh sb="65" eb="67">
      <t>キイン</t>
    </rPh>
    <rPh sb="69" eb="71">
      <t>オスイ</t>
    </rPh>
    <rPh sb="72" eb="73">
      <t>ホン</t>
    </rPh>
    <rPh sb="73" eb="75">
      <t>ショリ</t>
    </rPh>
    <rPh sb="75" eb="76">
      <t>ジョウ</t>
    </rPh>
    <rPh sb="80" eb="82">
      <t>ショリ</t>
    </rPh>
    <rPh sb="82" eb="84">
      <t>オスイ</t>
    </rPh>
    <rPh sb="85" eb="87">
      <t>タイハン</t>
    </rPh>
    <rPh sb="88" eb="89">
      <t>シ</t>
    </rPh>
    <rPh sb="91" eb="93">
      <t>ショリ</t>
    </rPh>
    <rPh sb="93" eb="95">
      <t>クイキ</t>
    </rPh>
    <rPh sb="103" eb="105">
      <t>ショリ</t>
    </rPh>
    <rPh sb="105" eb="107">
      <t>シセツ</t>
    </rPh>
    <rPh sb="108" eb="111">
      <t>カンコウキャク</t>
    </rPh>
    <rPh sb="112" eb="114">
      <t>ミコ</t>
    </rPh>
    <rPh sb="116" eb="118">
      <t>キボ</t>
    </rPh>
    <rPh sb="119" eb="121">
      <t>シセツ</t>
    </rPh>
    <rPh sb="130" eb="132">
      <t>イジ</t>
    </rPh>
    <rPh sb="132" eb="134">
      <t>カンリ</t>
    </rPh>
    <rPh sb="134" eb="135">
      <t>ヒ</t>
    </rPh>
    <rPh sb="184" eb="186">
      <t>コンゴ</t>
    </rPh>
    <rPh sb="187" eb="189">
      <t>シセツ</t>
    </rPh>
    <rPh sb="189" eb="191">
      <t>コウシン</t>
    </rPh>
    <rPh sb="192" eb="193">
      <t>ム</t>
    </rPh>
    <rPh sb="195" eb="197">
      <t>ザイゲン</t>
    </rPh>
    <rPh sb="198" eb="200">
      <t>カクホ</t>
    </rPh>
    <rPh sb="204" eb="207">
      <t>ウンエイヒ</t>
    </rPh>
    <rPh sb="208" eb="209">
      <t>サラ</t>
    </rPh>
    <rPh sb="211" eb="213">
      <t>サクゲン</t>
    </rPh>
    <rPh sb="218" eb="221">
      <t>シンギジュツ</t>
    </rPh>
    <rPh sb="222" eb="224">
      <t>ドウニュウ</t>
    </rPh>
    <rPh sb="229" eb="23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</si>
</sst>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0F-4103-BB22-1E933C128E23}"/>
            </c:ext>
          </c:extLst>
        </c:ser>
        <c:dLbls>
          <c:showLegendKey val="0"/>
          <c:showVal val="0"/>
          <c:showCatName val="0"/>
          <c:showSerName val="0"/>
          <c:showPercent val="0"/>
          <c:showBubbleSize val="0"/>
        </c:dLbls>
        <c:gapWidth val="150"/>
        <c:axId val="130247712"/>
        <c:axId val="13024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160F-4103-BB22-1E933C128E23}"/>
            </c:ext>
          </c:extLst>
        </c:ser>
        <c:dLbls>
          <c:showLegendKey val="0"/>
          <c:showVal val="0"/>
          <c:showCatName val="0"/>
          <c:showSerName val="0"/>
          <c:showPercent val="0"/>
          <c:showBubbleSize val="0"/>
        </c:dLbls>
        <c:marker val="1"/>
        <c:smooth val="0"/>
        <c:axId val="130247712"/>
        <c:axId val="130248104"/>
      </c:lineChart>
      <c:dateAx>
        <c:axId val="130247712"/>
        <c:scaling>
          <c:orientation val="minMax"/>
        </c:scaling>
        <c:delete val="1"/>
        <c:axPos val="b"/>
        <c:numFmt formatCode="ge" sourceLinked="1"/>
        <c:majorTickMark val="none"/>
        <c:minorTickMark val="none"/>
        <c:tickLblPos val="none"/>
        <c:crossAx val="130248104"/>
        <c:crosses val="autoZero"/>
        <c:auto val="1"/>
        <c:lblOffset val="100"/>
        <c:baseTimeUnit val="years"/>
      </c:dateAx>
      <c:valAx>
        <c:axId val="13024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2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30.95</c:v>
                </c:pt>
                <c:pt idx="1">
                  <c:v>27.79</c:v>
                </c:pt>
                <c:pt idx="2">
                  <c:v>28.08</c:v>
                </c:pt>
                <c:pt idx="3">
                  <c:v>27.51</c:v>
                </c:pt>
                <c:pt idx="4">
                  <c:v>24.07</c:v>
                </c:pt>
              </c:numCache>
            </c:numRef>
          </c:val>
          <c:extLst xmlns:c16r2="http://schemas.microsoft.com/office/drawing/2015/06/chart">
            <c:ext xmlns:c16="http://schemas.microsoft.com/office/drawing/2014/chart" uri="{C3380CC4-5D6E-409C-BE32-E72D297353CC}">
              <c16:uniqueId val="{00000000-506D-47DD-893E-3055AD63DCAE}"/>
            </c:ext>
          </c:extLst>
        </c:ser>
        <c:dLbls>
          <c:showLegendKey val="0"/>
          <c:showVal val="0"/>
          <c:showCatName val="0"/>
          <c:showSerName val="0"/>
          <c:showPercent val="0"/>
          <c:showBubbleSize val="0"/>
        </c:dLbls>
        <c:gapWidth val="150"/>
        <c:axId val="222872344"/>
        <c:axId val="22287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506D-47DD-893E-3055AD63DCAE}"/>
            </c:ext>
          </c:extLst>
        </c:ser>
        <c:dLbls>
          <c:showLegendKey val="0"/>
          <c:showVal val="0"/>
          <c:showCatName val="0"/>
          <c:showSerName val="0"/>
          <c:showPercent val="0"/>
          <c:showBubbleSize val="0"/>
        </c:dLbls>
        <c:marker val="1"/>
        <c:smooth val="0"/>
        <c:axId val="222872344"/>
        <c:axId val="222872736"/>
      </c:lineChart>
      <c:dateAx>
        <c:axId val="222872344"/>
        <c:scaling>
          <c:orientation val="minMax"/>
        </c:scaling>
        <c:delete val="1"/>
        <c:axPos val="b"/>
        <c:numFmt formatCode="ge" sourceLinked="1"/>
        <c:majorTickMark val="none"/>
        <c:minorTickMark val="none"/>
        <c:tickLblPos val="none"/>
        <c:crossAx val="222872736"/>
        <c:crosses val="autoZero"/>
        <c:auto val="1"/>
        <c:lblOffset val="100"/>
        <c:baseTimeUnit val="years"/>
      </c:dateAx>
      <c:valAx>
        <c:axId val="2228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7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98.84</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1DE-4192-BFA6-0258FE44EE19}"/>
            </c:ext>
          </c:extLst>
        </c:ser>
        <c:dLbls>
          <c:showLegendKey val="0"/>
          <c:showVal val="0"/>
          <c:showCatName val="0"/>
          <c:showSerName val="0"/>
          <c:showPercent val="0"/>
          <c:showBubbleSize val="0"/>
        </c:dLbls>
        <c:gapWidth val="150"/>
        <c:axId val="222873912"/>
        <c:axId val="222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81DE-4192-BFA6-0258FE44EE19}"/>
            </c:ext>
          </c:extLst>
        </c:ser>
        <c:dLbls>
          <c:showLegendKey val="0"/>
          <c:showVal val="0"/>
          <c:showCatName val="0"/>
          <c:showSerName val="0"/>
          <c:showPercent val="0"/>
          <c:showBubbleSize val="0"/>
        </c:dLbls>
        <c:marker val="1"/>
        <c:smooth val="0"/>
        <c:axId val="222873912"/>
        <c:axId val="222874304"/>
      </c:lineChart>
      <c:dateAx>
        <c:axId val="222873912"/>
        <c:scaling>
          <c:orientation val="minMax"/>
        </c:scaling>
        <c:delete val="1"/>
        <c:axPos val="b"/>
        <c:numFmt formatCode="ge" sourceLinked="1"/>
        <c:majorTickMark val="none"/>
        <c:minorTickMark val="none"/>
        <c:tickLblPos val="none"/>
        <c:crossAx val="222874304"/>
        <c:crosses val="autoZero"/>
        <c:auto val="1"/>
        <c:lblOffset val="100"/>
        <c:baseTimeUnit val="years"/>
      </c:dateAx>
      <c:valAx>
        <c:axId val="222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7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82.47</c:v>
                </c:pt>
                <c:pt idx="1">
                  <c:v>84.32</c:v>
                </c:pt>
                <c:pt idx="2">
                  <c:v>79.78</c:v>
                </c:pt>
                <c:pt idx="3">
                  <c:v>85.85</c:v>
                </c:pt>
                <c:pt idx="4">
                  <c:v>78.739999999999995</c:v>
                </c:pt>
              </c:numCache>
            </c:numRef>
          </c:val>
          <c:extLst xmlns:c16r2="http://schemas.microsoft.com/office/drawing/2015/06/chart">
            <c:ext xmlns:c16="http://schemas.microsoft.com/office/drawing/2014/chart" uri="{C3380CC4-5D6E-409C-BE32-E72D297353CC}">
              <c16:uniqueId val="{00000000-73DD-42B9-8B2A-4AAEEB5613BC}"/>
            </c:ext>
          </c:extLst>
        </c:ser>
        <c:dLbls>
          <c:showLegendKey val="0"/>
          <c:showVal val="0"/>
          <c:showCatName val="0"/>
          <c:showSerName val="0"/>
          <c:showPercent val="0"/>
          <c:showBubbleSize val="0"/>
        </c:dLbls>
        <c:gapWidth val="150"/>
        <c:axId val="222647432"/>
        <c:axId val="22264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DD-42B9-8B2A-4AAEEB5613BC}"/>
            </c:ext>
          </c:extLst>
        </c:ser>
        <c:dLbls>
          <c:showLegendKey val="0"/>
          <c:showVal val="0"/>
          <c:showCatName val="0"/>
          <c:showSerName val="0"/>
          <c:showPercent val="0"/>
          <c:showBubbleSize val="0"/>
        </c:dLbls>
        <c:marker val="1"/>
        <c:smooth val="0"/>
        <c:axId val="222647432"/>
        <c:axId val="222647824"/>
      </c:lineChart>
      <c:dateAx>
        <c:axId val="222647432"/>
        <c:scaling>
          <c:orientation val="minMax"/>
        </c:scaling>
        <c:delete val="1"/>
        <c:axPos val="b"/>
        <c:numFmt formatCode="ge" sourceLinked="1"/>
        <c:majorTickMark val="none"/>
        <c:minorTickMark val="none"/>
        <c:tickLblPos val="none"/>
        <c:crossAx val="222647824"/>
        <c:crosses val="autoZero"/>
        <c:auto val="1"/>
        <c:lblOffset val="100"/>
        <c:baseTimeUnit val="years"/>
      </c:dateAx>
      <c:valAx>
        <c:axId val="22264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4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EE-411F-971A-CB8023FABDA4}"/>
            </c:ext>
          </c:extLst>
        </c:ser>
        <c:dLbls>
          <c:showLegendKey val="0"/>
          <c:showVal val="0"/>
          <c:showCatName val="0"/>
          <c:showSerName val="0"/>
          <c:showPercent val="0"/>
          <c:showBubbleSize val="0"/>
        </c:dLbls>
        <c:gapWidth val="150"/>
        <c:axId val="222649000"/>
        <c:axId val="22264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EE-411F-971A-CB8023FABDA4}"/>
            </c:ext>
          </c:extLst>
        </c:ser>
        <c:dLbls>
          <c:showLegendKey val="0"/>
          <c:showVal val="0"/>
          <c:showCatName val="0"/>
          <c:showSerName val="0"/>
          <c:showPercent val="0"/>
          <c:showBubbleSize val="0"/>
        </c:dLbls>
        <c:marker val="1"/>
        <c:smooth val="0"/>
        <c:axId val="222649000"/>
        <c:axId val="222649392"/>
      </c:lineChart>
      <c:dateAx>
        <c:axId val="222649000"/>
        <c:scaling>
          <c:orientation val="minMax"/>
        </c:scaling>
        <c:delete val="1"/>
        <c:axPos val="b"/>
        <c:numFmt formatCode="ge" sourceLinked="1"/>
        <c:majorTickMark val="none"/>
        <c:minorTickMark val="none"/>
        <c:tickLblPos val="none"/>
        <c:crossAx val="222649392"/>
        <c:crosses val="autoZero"/>
        <c:auto val="1"/>
        <c:lblOffset val="100"/>
        <c:baseTimeUnit val="years"/>
      </c:dateAx>
      <c:valAx>
        <c:axId val="22264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4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0C-46F9-B655-D35B624280AF}"/>
            </c:ext>
          </c:extLst>
        </c:ser>
        <c:dLbls>
          <c:showLegendKey val="0"/>
          <c:showVal val="0"/>
          <c:showCatName val="0"/>
          <c:showSerName val="0"/>
          <c:showPercent val="0"/>
          <c:showBubbleSize val="0"/>
        </c:dLbls>
        <c:gapWidth val="150"/>
        <c:axId val="222650568"/>
        <c:axId val="22265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0C-46F9-B655-D35B624280AF}"/>
            </c:ext>
          </c:extLst>
        </c:ser>
        <c:dLbls>
          <c:showLegendKey val="0"/>
          <c:showVal val="0"/>
          <c:showCatName val="0"/>
          <c:showSerName val="0"/>
          <c:showPercent val="0"/>
          <c:showBubbleSize val="0"/>
        </c:dLbls>
        <c:marker val="1"/>
        <c:smooth val="0"/>
        <c:axId val="222650568"/>
        <c:axId val="222650960"/>
      </c:lineChart>
      <c:dateAx>
        <c:axId val="222650568"/>
        <c:scaling>
          <c:orientation val="minMax"/>
        </c:scaling>
        <c:delete val="1"/>
        <c:axPos val="b"/>
        <c:numFmt formatCode="ge" sourceLinked="1"/>
        <c:majorTickMark val="none"/>
        <c:minorTickMark val="none"/>
        <c:tickLblPos val="none"/>
        <c:crossAx val="222650960"/>
        <c:crosses val="autoZero"/>
        <c:auto val="1"/>
        <c:lblOffset val="100"/>
        <c:baseTimeUnit val="years"/>
      </c:dateAx>
      <c:valAx>
        <c:axId val="22265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5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FE-4503-A0C7-45D33004273F}"/>
            </c:ext>
          </c:extLst>
        </c:ser>
        <c:dLbls>
          <c:showLegendKey val="0"/>
          <c:showVal val="0"/>
          <c:showCatName val="0"/>
          <c:showSerName val="0"/>
          <c:showPercent val="0"/>
          <c:showBubbleSize val="0"/>
        </c:dLbls>
        <c:gapWidth val="150"/>
        <c:axId val="222259344"/>
        <c:axId val="22225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FE-4503-A0C7-45D33004273F}"/>
            </c:ext>
          </c:extLst>
        </c:ser>
        <c:dLbls>
          <c:showLegendKey val="0"/>
          <c:showVal val="0"/>
          <c:showCatName val="0"/>
          <c:showSerName val="0"/>
          <c:showPercent val="0"/>
          <c:showBubbleSize val="0"/>
        </c:dLbls>
        <c:marker val="1"/>
        <c:smooth val="0"/>
        <c:axId val="222259344"/>
        <c:axId val="222259736"/>
      </c:lineChart>
      <c:dateAx>
        <c:axId val="222259344"/>
        <c:scaling>
          <c:orientation val="minMax"/>
        </c:scaling>
        <c:delete val="1"/>
        <c:axPos val="b"/>
        <c:numFmt formatCode="ge" sourceLinked="1"/>
        <c:majorTickMark val="none"/>
        <c:minorTickMark val="none"/>
        <c:tickLblPos val="none"/>
        <c:crossAx val="222259736"/>
        <c:crosses val="autoZero"/>
        <c:auto val="1"/>
        <c:lblOffset val="100"/>
        <c:baseTimeUnit val="years"/>
      </c:dateAx>
      <c:valAx>
        <c:axId val="22225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25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21-41D6-97F9-AFE0FD964FBA}"/>
            </c:ext>
          </c:extLst>
        </c:ser>
        <c:dLbls>
          <c:showLegendKey val="0"/>
          <c:showVal val="0"/>
          <c:showCatName val="0"/>
          <c:showSerName val="0"/>
          <c:showPercent val="0"/>
          <c:showBubbleSize val="0"/>
        </c:dLbls>
        <c:gapWidth val="150"/>
        <c:axId val="222260912"/>
        <c:axId val="22226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21-41D6-97F9-AFE0FD964FBA}"/>
            </c:ext>
          </c:extLst>
        </c:ser>
        <c:dLbls>
          <c:showLegendKey val="0"/>
          <c:showVal val="0"/>
          <c:showCatName val="0"/>
          <c:showSerName val="0"/>
          <c:showPercent val="0"/>
          <c:showBubbleSize val="0"/>
        </c:dLbls>
        <c:marker val="1"/>
        <c:smooth val="0"/>
        <c:axId val="222260912"/>
        <c:axId val="222261304"/>
      </c:lineChart>
      <c:dateAx>
        <c:axId val="222260912"/>
        <c:scaling>
          <c:orientation val="minMax"/>
        </c:scaling>
        <c:delete val="1"/>
        <c:axPos val="b"/>
        <c:numFmt formatCode="ge" sourceLinked="1"/>
        <c:majorTickMark val="none"/>
        <c:minorTickMark val="none"/>
        <c:tickLblPos val="none"/>
        <c:crossAx val="222261304"/>
        <c:crosses val="autoZero"/>
        <c:auto val="1"/>
        <c:lblOffset val="100"/>
        <c:baseTimeUnit val="years"/>
      </c:dateAx>
      <c:valAx>
        <c:axId val="22226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26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804.78</c:v>
                </c:pt>
                <c:pt idx="1">
                  <c:v>576.17999999999995</c:v>
                </c:pt>
                <c:pt idx="2">
                  <c:v>527.6</c:v>
                </c:pt>
                <c:pt idx="3" formatCode="#,##0.00;&quot;△&quot;#,##0.00">
                  <c:v>0</c:v>
                </c:pt>
                <c:pt idx="4">
                  <c:v>433.25</c:v>
                </c:pt>
              </c:numCache>
            </c:numRef>
          </c:val>
          <c:extLst xmlns:c16r2="http://schemas.microsoft.com/office/drawing/2015/06/chart">
            <c:ext xmlns:c16="http://schemas.microsoft.com/office/drawing/2014/chart" uri="{C3380CC4-5D6E-409C-BE32-E72D297353CC}">
              <c16:uniqueId val="{00000000-D263-4907-A055-AE0B7C773573}"/>
            </c:ext>
          </c:extLst>
        </c:ser>
        <c:dLbls>
          <c:showLegendKey val="0"/>
          <c:showVal val="0"/>
          <c:showCatName val="0"/>
          <c:showSerName val="0"/>
          <c:showPercent val="0"/>
          <c:showBubbleSize val="0"/>
        </c:dLbls>
        <c:gapWidth val="150"/>
        <c:axId val="222449888"/>
        <c:axId val="22245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D263-4907-A055-AE0B7C773573}"/>
            </c:ext>
          </c:extLst>
        </c:ser>
        <c:dLbls>
          <c:showLegendKey val="0"/>
          <c:showVal val="0"/>
          <c:showCatName val="0"/>
          <c:showSerName val="0"/>
          <c:showPercent val="0"/>
          <c:showBubbleSize val="0"/>
        </c:dLbls>
        <c:marker val="1"/>
        <c:smooth val="0"/>
        <c:axId val="222449888"/>
        <c:axId val="222450280"/>
      </c:lineChart>
      <c:dateAx>
        <c:axId val="222449888"/>
        <c:scaling>
          <c:orientation val="minMax"/>
        </c:scaling>
        <c:delete val="1"/>
        <c:axPos val="b"/>
        <c:numFmt formatCode="ge" sourceLinked="1"/>
        <c:majorTickMark val="none"/>
        <c:minorTickMark val="none"/>
        <c:tickLblPos val="none"/>
        <c:crossAx val="222450280"/>
        <c:crosses val="autoZero"/>
        <c:auto val="1"/>
        <c:lblOffset val="100"/>
        <c:baseTimeUnit val="years"/>
      </c:dateAx>
      <c:valAx>
        <c:axId val="22245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47.38</c:v>
                </c:pt>
                <c:pt idx="1">
                  <c:v>30.62</c:v>
                </c:pt>
                <c:pt idx="2">
                  <c:v>37.54</c:v>
                </c:pt>
                <c:pt idx="3">
                  <c:v>19.920000000000002</c:v>
                </c:pt>
                <c:pt idx="4">
                  <c:v>31.45</c:v>
                </c:pt>
              </c:numCache>
            </c:numRef>
          </c:val>
          <c:extLst xmlns:c16r2="http://schemas.microsoft.com/office/drawing/2015/06/chart">
            <c:ext xmlns:c16="http://schemas.microsoft.com/office/drawing/2014/chart" uri="{C3380CC4-5D6E-409C-BE32-E72D297353CC}">
              <c16:uniqueId val="{00000000-95C7-4EBF-B22E-286A6F2F5CF9}"/>
            </c:ext>
          </c:extLst>
        </c:ser>
        <c:dLbls>
          <c:showLegendKey val="0"/>
          <c:showVal val="0"/>
          <c:showCatName val="0"/>
          <c:showSerName val="0"/>
          <c:showPercent val="0"/>
          <c:showBubbleSize val="0"/>
        </c:dLbls>
        <c:gapWidth val="150"/>
        <c:axId val="222451456"/>
        <c:axId val="22245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95C7-4EBF-B22E-286A6F2F5CF9}"/>
            </c:ext>
          </c:extLst>
        </c:ser>
        <c:dLbls>
          <c:showLegendKey val="0"/>
          <c:showVal val="0"/>
          <c:showCatName val="0"/>
          <c:showSerName val="0"/>
          <c:showPercent val="0"/>
          <c:showBubbleSize val="0"/>
        </c:dLbls>
        <c:marker val="1"/>
        <c:smooth val="0"/>
        <c:axId val="222451456"/>
        <c:axId val="222451848"/>
      </c:lineChart>
      <c:dateAx>
        <c:axId val="222451456"/>
        <c:scaling>
          <c:orientation val="minMax"/>
        </c:scaling>
        <c:delete val="1"/>
        <c:axPos val="b"/>
        <c:numFmt formatCode="ge" sourceLinked="1"/>
        <c:majorTickMark val="none"/>
        <c:minorTickMark val="none"/>
        <c:tickLblPos val="none"/>
        <c:crossAx val="222451848"/>
        <c:crosses val="autoZero"/>
        <c:auto val="1"/>
        <c:lblOffset val="100"/>
        <c:baseTimeUnit val="years"/>
      </c:dateAx>
      <c:valAx>
        <c:axId val="22245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783.02</c:v>
                </c:pt>
                <c:pt idx="1">
                  <c:v>1239.04</c:v>
                </c:pt>
                <c:pt idx="2">
                  <c:v>989.86</c:v>
                </c:pt>
                <c:pt idx="3">
                  <c:v>1901.99</c:v>
                </c:pt>
                <c:pt idx="4">
                  <c:v>1000.87</c:v>
                </c:pt>
              </c:numCache>
            </c:numRef>
          </c:val>
          <c:extLst xmlns:c16r2="http://schemas.microsoft.com/office/drawing/2015/06/chart">
            <c:ext xmlns:c16="http://schemas.microsoft.com/office/drawing/2014/chart" uri="{C3380CC4-5D6E-409C-BE32-E72D297353CC}">
              <c16:uniqueId val="{00000000-60C1-459D-9661-C3A5834FD6ED}"/>
            </c:ext>
          </c:extLst>
        </c:ser>
        <c:dLbls>
          <c:showLegendKey val="0"/>
          <c:showVal val="0"/>
          <c:showCatName val="0"/>
          <c:showSerName val="0"/>
          <c:showPercent val="0"/>
          <c:showBubbleSize val="0"/>
        </c:dLbls>
        <c:gapWidth val="150"/>
        <c:axId val="222453024"/>
        <c:axId val="22245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60C1-459D-9661-C3A5834FD6ED}"/>
            </c:ext>
          </c:extLst>
        </c:ser>
        <c:dLbls>
          <c:showLegendKey val="0"/>
          <c:showVal val="0"/>
          <c:showCatName val="0"/>
          <c:showSerName val="0"/>
          <c:showPercent val="0"/>
          <c:showBubbleSize val="0"/>
        </c:dLbls>
        <c:marker val="1"/>
        <c:smooth val="0"/>
        <c:axId val="222453024"/>
        <c:axId val="222453416"/>
      </c:lineChart>
      <c:dateAx>
        <c:axId val="222453024"/>
        <c:scaling>
          <c:orientation val="minMax"/>
        </c:scaling>
        <c:delete val="1"/>
        <c:axPos val="b"/>
        <c:numFmt formatCode="ge" sourceLinked="1"/>
        <c:majorTickMark val="none"/>
        <c:minorTickMark val="none"/>
        <c:tickLblPos val="none"/>
        <c:crossAx val="222453416"/>
        <c:crosses val="autoZero"/>
        <c:auto val="1"/>
        <c:lblOffset val="100"/>
        <c:baseTimeUnit val="years"/>
      </c:dateAx>
      <c:valAx>
        <c:axId val="22245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4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3" zoomScale="75" zoomScaleNormal="7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下郷町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5733</v>
      </c>
      <c r="AM8" s="50"/>
      <c r="AN8" s="50"/>
      <c r="AO8" s="50"/>
      <c r="AP8" s="50"/>
      <c r="AQ8" s="50"/>
      <c r="AR8" s="50"/>
      <c r="AS8" s="50"/>
      <c r="AT8" s="45">
        <f>データ!T6</f>
        <v>317.04000000000002</v>
      </c>
      <c r="AU8" s="45"/>
      <c r="AV8" s="45"/>
      <c r="AW8" s="45"/>
      <c r="AX8" s="45"/>
      <c r="AY8" s="45"/>
      <c r="AZ8" s="45"/>
      <c r="BA8" s="45"/>
      <c r="BB8" s="45">
        <f>データ!U6</f>
        <v>18.079999999999998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2.81</v>
      </c>
      <c r="Q10" s="45"/>
      <c r="R10" s="45"/>
      <c r="S10" s="45"/>
      <c r="T10" s="45"/>
      <c r="U10" s="45"/>
      <c r="V10" s="45"/>
      <c r="W10" s="45">
        <f>データ!Q6</f>
        <v>78.7</v>
      </c>
      <c r="X10" s="45"/>
      <c r="Y10" s="45"/>
      <c r="Z10" s="45"/>
      <c r="AA10" s="45"/>
      <c r="AB10" s="45"/>
      <c r="AC10" s="45"/>
      <c r="AD10" s="50">
        <f>データ!R6</f>
        <v>5800</v>
      </c>
      <c r="AE10" s="50"/>
      <c r="AF10" s="50"/>
      <c r="AG10" s="50"/>
      <c r="AH10" s="50"/>
      <c r="AI10" s="50"/>
      <c r="AJ10" s="50"/>
      <c r="AK10" s="2"/>
      <c r="AL10" s="50">
        <f>データ!V6</f>
        <v>159</v>
      </c>
      <c r="AM10" s="50"/>
      <c r="AN10" s="50"/>
      <c r="AO10" s="50"/>
      <c r="AP10" s="50"/>
      <c r="AQ10" s="50"/>
      <c r="AR10" s="50"/>
      <c r="AS10" s="50"/>
      <c r="AT10" s="45">
        <f>データ!W6</f>
        <v>0.06</v>
      </c>
      <c r="AU10" s="45"/>
      <c r="AV10" s="45"/>
      <c r="AW10" s="45"/>
      <c r="AX10" s="45"/>
      <c r="AY10" s="45"/>
      <c r="AZ10" s="45"/>
      <c r="BA10" s="45"/>
      <c r="BB10" s="45">
        <f>データ!X6</f>
        <v>2650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114</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MMLkYd83klz5DacjHb+pvYhmgzamSw1dx9HBZFWUriVVxTG4psyf4F7mqk5XOTHNUMJT6K2RTbVCWB5BVw8KTw==" saltValue="IJRUTN+/pbJvYICTcLCpd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73628</v>
      </c>
      <c r="D6" s="33">
        <f t="shared" si="3"/>
        <v>47</v>
      </c>
      <c r="E6" s="33">
        <f t="shared" si="3"/>
        <v>17</v>
      </c>
      <c r="F6" s="33">
        <f t="shared" si="3"/>
        <v>5</v>
      </c>
      <c r="G6" s="33">
        <f t="shared" si="3"/>
        <v>0</v>
      </c>
      <c r="H6" s="33" t="str">
        <f t="shared" si="3"/>
        <v>福島県　下郷町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2.81</v>
      </c>
      <c r="Q6" s="34">
        <f t="shared" si="3"/>
        <v>78.7</v>
      </c>
      <c r="R6" s="34">
        <f t="shared" si="3"/>
        <v>5800</v>
      </c>
      <c r="S6" s="34">
        <f t="shared" si="3"/>
        <v>5733</v>
      </c>
      <c r="T6" s="34">
        <f t="shared" si="3"/>
        <v>317.04000000000002</v>
      </c>
      <c r="U6" s="34">
        <f t="shared" si="3"/>
        <v>18.079999999999998</v>
      </c>
      <c r="V6" s="34">
        <f t="shared" si="3"/>
        <v>159</v>
      </c>
      <c r="W6" s="34">
        <f t="shared" si="3"/>
        <v>0.06</v>
      </c>
      <c r="X6" s="34">
        <f t="shared" si="3"/>
        <v>2650</v>
      </c>
      <c r="Y6" s="35">
        <f>IF(Y7="",NA(),Y7)</f>
        <v>82.47</v>
      </c>
      <c r="Z6" s="35">
        <f t="shared" ref="Z6:AH6" si="4">IF(Z7="",NA(),Z7)</f>
        <v>84.32</v>
      </c>
      <c r="AA6" s="35">
        <f t="shared" si="4"/>
        <v>79.78</v>
      </c>
      <c r="AB6" s="35">
        <f t="shared" si="4"/>
        <v>85.85</v>
      </c>
      <c r="AC6" s="35">
        <f t="shared" si="4"/>
        <v>78.739999999999995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804.78</v>
      </c>
      <c r="BG6" s="35">
        <f t="shared" ref="BG6:BO6" si="7">IF(BG7="",NA(),BG7)</f>
        <v>576.17999999999995</v>
      </c>
      <c r="BH6" s="35">
        <f t="shared" si="7"/>
        <v>527.6</v>
      </c>
      <c r="BI6" s="34">
        <f t="shared" si="7"/>
        <v>0</v>
      </c>
      <c r="BJ6" s="35">
        <f t="shared" si="7"/>
        <v>433.25</v>
      </c>
      <c r="BK6" s="35">
        <f t="shared" si="7"/>
        <v>1161.05</v>
      </c>
      <c r="BL6" s="35">
        <f t="shared" si="7"/>
        <v>979.89</v>
      </c>
      <c r="BM6" s="35">
        <f t="shared" si="7"/>
        <v>974.93</v>
      </c>
      <c r="BN6" s="35">
        <f t="shared" si="7"/>
        <v>855.8</v>
      </c>
      <c r="BO6" s="35">
        <f t="shared" si="7"/>
        <v>789.46</v>
      </c>
      <c r="BP6" s="34" t="str">
        <f>IF(BP7="","",IF(BP7="-","【-】","【"&amp;SUBSTITUTE(TEXT(BP7,"#,##0.00"),"-","△")&amp;"】"))</f>
        <v>【747.76】</v>
      </c>
      <c r="BQ6" s="35">
        <f>IF(BQ7="",NA(),BQ7)</f>
        <v>47.38</v>
      </c>
      <c r="BR6" s="35">
        <f t="shared" ref="BR6:BZ6" si="8">IF(BR7="",NA(),BR7)</f>
        <v>30.62</v>
      </c>
      <c r="BS6" s="35">
        <f t="shared" si="8"/>
        <v>37.54</v>
      </c>
      <c r="BT6" s="35">
        <f t="shared" si="8"/>
        <v>19.920000000000002</v>
      </c>
      <c r="BU6" s="35">
        <f t="shared" si="8"/>
        <v>31.45</v>
      </c>
      <c r="BV6" s="35">
        <f t="shared" si="8"/>
        <v>41.08</v>
      </c>
      <c r="BW6" s="35">
        <f t="shared" si="8"/>
        <v>41.34</v>
      </c>
      <c r="BX6" s="35">
        <f t="shared" si="8"/>
        <v>55.32</v>
      </c>
      <c r="BY6" s="35">
        <f t="shared" si="8"/>
        <v>59.8</v>
      </c>
      <c r="BZ6" s="35">
        <f t="shared" si="8"/>
        <v>57.77</v>
      </c>
      <c r="CA6" s="34" t="str">
        <f>IF(CA7="","",IF(CA7="-","【-】","【"&amp;SUBSTITUTE(TEXT(CA7,"#,##0.00"),"-","△")&amp;"】"))</f>
        <v>【59.51】</v>
      </c>
      <c r="CB6" s="35">
        <f>IF(CB7="",NA(),CB7)</f>
        <v>783.02</v>
      </c>
      <c r="CC6" s="35">
        <f t="shared" ref="CC6:CK6" si="9">IF(CC7="",NA(),CC7)</f>
        <v>1239.04</v>
      </c>
      <c r="CD6" s="35">
        <f t="shared" si="9"/>
        <v>989.86</v>
      </c>
      <c r="CE6" s="35">
        <f t="shared" si="9"/>
        <v>1901.99</v>
      </c>
      <c r="CF6" s="35">
        <f t="shared" si="9"/>
        <v>1000.87</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30.95</v>
      </c>
      <c r="CN6" s="35">
        <f t="shared" ref="CN6:CV6" si="10">IF(CN7="",NA(),CN7)</f>
        <v>27.79</v>
      </c>
      <c r="CO6" s="35">
        <f t="shared" si="10"/>
        <v>28.08</v>
      </c>
      <c r="CP6" s="35">
        <f t="shared" si="10"/>
        <v>27.51</v>
      </c>
      <c r="CQ6" s="35">
        <f t="shared" si="10"/>
        <v>24.07</v>
      </c>
      <c r="CR6" s="35">
        <f t="shared" si="10"/>
        <v>44.69</v>
      </c>
      <c r="CS6" s="35">
        <f t="shared" si="10"/>
        <v>44.69</v>
      </c>
      <c r="CT6" s="35">
        <f t="shared" si="10"/>
        <v>60.65</v>
      </c>
      <c r="CU6" s="35">
        <f t="shared" si="10"/>
        <v>51.75</v>
      </c>
      <c r="CV6" s="35">
        <f t="shared" si="10"/>
        <v>50.68</v>
      </c>
      <c r="CW6" s="34" t="str">
        <f>IF(CW7="","",IF(CW7="-","【-】","【"&amp;SUBSTITUTE(TEXT(CW7,"#,##0.00"),"-","△")&amp;"】"))</f>
        <v>【52.23】</v>
      </c>
      <c r="CX6" s="35">
        <f>IF(CX7="",NA(),CX7)</f>
        <v>98.84</v>
      </c>
      <c r="CY6" s="35">
        <f t="shared" ref="CY6:DG6" si="11">IF(CY7="",NA(),CY7)</f>
        <v>100</v>
      </c>
      <c r="CZ6" s="35">
        <f t="shared" si="11"/>
        <v>100</v>
      </c>
      <c r="DA6" s="35">
        <f t="shared" si="11"/>
        <v>100</v>
      </c>
      <c r="DB6" s="35">
        <f t="shared" si="11"/>
        <v>100</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73628</v>
      </c>
      <c r="D7" s="37">
        <v>47</v>
      </c>
      <c r="E7" s="37">
        <v>17</v>
      </c>
      <c r="F7" s="37">
        <v>5</v>
      </c>
      <c r="G7" s="37">
        <v>0</v>
      </c>
      <c r="H7" s="37" t="s">
        <v>99</v>
      </c>
      <c r="I7" s="37" t="s">
        <v>100</v>
      </c>
      <c r="J7" s="37" t="s">
        <v>101</v>
      </c>
      <c r="K7" s="37" t="s">
        <v>102</v>
      </c>
      <c r="L7" s="37" t="s">
        <v>103</v>
      </c>
      <c r="M7" s="37" t="s">
        <v>104</v>
      </c>
      <c r="N7" s="38" t="s">
        <v>105</v>
      </c>
      <c r="O7" s="38" t="s">
        <v>106</v>
      </c>
      <c r="P7" s="38">
        <v>2.81</v>
      </c>
      <c r="Q7" s="38">
        <v>78.7</v>
      </c>
      <c r="R7" s="38">
        <v>5800</v>
      </c>
      <c r="S7" s="38">
        <v>5733</v>
      </c>
      <c r="T7" s="38">
        <v>317.04000000000002</v>
      </c>
      <c r="U7" s="38">
        <v>18.079999999999998</v>
      </c>
      <c r="V7" s="38">
        <v>159</v>
      </c>
      <c r="W7" s="38">
        <v>0.06</v>
      </c>
      <c r="X7" s="38">
        <v>2650</v>
      </c>
      <c r="Y7" s="38">
        <v>82.47</v>
      </c>
      <c r="Z7" s="38">
        <v>84.32</v>
      </c>
      <c r="AA7" s="38">
        <v>79.78</v>
      </c>
      <c r="AB7" s="38">
        <v>85.85</v>
      </c>
      <c r="AC7" s="38">
        <v>78.739999999999995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804.78</v>
      </c>
      <c r="BG7" s="38">
        <v>576.17999999999995</v>
      </c>
      <c r="BH7" s="38">
        <v>527.6</v>
      </c>
      <c r="BI7" s="38">
        <v>0</v>
      </c>
      <c r="BJ7" s="38">
        <v>433.25</v>
      </c>
      <c r="BK7" s="38">
        <v>1161.05</v>
      </c>
      <c r="BL7" s="38">
        <v>979.89</v>
      </c>
      <c r="BM7" s="38">
        <v>974.93</v>
      </c>
      <c r="BN7" s="38">
        <v>855.8</v>
      </c>
      <c r="BO7" s="38">
        <v>789.46</v>
      </c>
      <c r="BP7" s="38">
        <v>747.76</v>
      </c>
      <c r="BQ7" s="38">
        <v>47.38</v>
      </c>
      <c r="BR7" s="38">
        <v>30.62</v>
      </c>
      <c r="BS7" s="38">
        <v>37.54</v>
      </c>
      <c r="BT7" s="38">
        <v>19.920000000000002</v>
      </c>
      <c r="BU7" s="38">
        <v>31.45</v>
      </c>
      <c r="BV7" s="38">
        <v>41.08</v>
      </c>
      <c r="BW7" s="38">
        <v>41.34</v>
      </c>
      <c r="BX7" s="38">
        <v>55.32</v>
      </c>
      <c r="BY7" s="38">
        <v>59.8</v>
      </c>
      <c r="BZ7" s="38">
        <v>57.77</v>
      </c>
      <c r="CA7" s="38">
        <v>59.51</v>
      </c>
      <c r="CB7" s="38">
        <v>783.02</v>
      </c>
      <c r="CC7" s="38">
        <v>1239.04</v>
      </c>
      <c r="CD7" s="38">
        <v>989.86</v>
      </c>
      <c r="CE7" s="38">
        <v>1901.99</v>
      </c>
      <c r="CF7" s="38">
        <v>1000.87</v>
      </c>
      <c r="CG7" s="38">
        <v>378.08</v>
      </c>
      <c r="CH7" s="38">
        <v>357.49</v>
      </c>
      <c r="CI7" s="38">
        <v>283.17</v>
      </c>
      <c r="CJ7" s="38">
        <v>263.76</v>
      </c>
      <c r="CK7" s="38">
        <v>274.35000000000002</v>
      </c>
      <c r="CL7" s="38">
        <v>261.45999999999998</v>
      </c>
      <c r="CM7" s="38">
        <v>30.95</v>
      </c>
      <c r="CN7" s="38">
        <v>27.79</v>
      </c>
      <c r="CO7" s="38">
        <v>28.08</v>
      </c>
      <c r="CP7" s="38">
        <v>27.51</v>
      </c>
      <c r="CQ7" s="38">
        <v>24.07</v>
      </c>
      <c r="CR7" s="38">
        <v>44.69</v>
      </c>
      <c r="CS7" s="38">
        <v>44.69</v>
      </c>
      <c r="CT7" s="38">
        <v>60.65</v>
      </c>
      <c r="CU7" s="38">
        <v>51.75</v>
      </c>
      <c r="CV7" s="38">
        <v>50.68</v>
      </c>
      <c r="CW7" s="38">
        <v>52.23</v>
      </c>
      <c r="CX7" s="38">
        <v>98.84</v>
      </c>
      <c r="CY7" s="38">
        <v>100</v>
      </c>
      <c r="CZ7" s="38">
        <v>100</v>
      </c>
      <c r="DA7" s="38">
        <v>100</v>
      </c>
      <c r="DB7" s="38">
        <v>100</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敦史</cp:lastModifiedBy>
  <cp:lastPrinted>2020-02-06T04:35:51Z</cp:lastPrinted>
  <dcterms:created xsi:type="dcterms:W3CDTF">2019-12-05T05:16:56Z</dcterms:created>
  <dcterms:modified xsi:type="dcterms:W3CDTF">2020-02-06T04:35:51Z</dcterms:modified>
  <cp:category/>
</cp:coreProperties>
</file>