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himo317\Documents\00.水道\88.経営比較分析・経営戦略\簡水経営比較分析\簡水H30経営比較分析表\"/>
    </mc:Choice>
  </mc:AlternateContent>
  <workbookProtection workbookAlgorithmName="SHA-512" workbookHashValue="RQJG6EXZe9xCAAk84IHWjvtW41N9iV3WWKU5MCW+mZWCm+Wn4Lisy53PbdECOq30Q7tWP9C/tMjKNgw/aITDHw==" workbookSaltValue="iaAOLuZGhADZ4pHQzrZqoQ==" workbookSpinCount="100000" lockStructure="1"/>
  <bookViews>
    <workbookView xWindow="0" yWindow="0" windowWidth="25395" windowHeight="11340"/>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<sst xmlns="http://schemas.openxmlformats.org/spreadsheetml/2006/main" count="225" uniqueCount="112">
  <si>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</si>
  <si>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</si>
  <si>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</si>
  <si>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</si>
  <si>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</si>
  <si>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</si>
  <si>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</si>
  <si>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</si>
  <si>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</si>
  <si>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</si>
  <si>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</si>
  <si>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</si>
  <si>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</si>
  <si>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</si>
  <si>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</si>
  <si>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</si>
  <si>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</si>
  <si>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</si>
  <si>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</si>
  <si>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</si>
  <si>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</si>
  <si>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</si>
  <si>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</si>
  <si>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</si>
  <si>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</si>
  <si>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</si>
  <si>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</si>
  <si>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</si>
  <si>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</si>
  <si>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</si>
  <si>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</si>
  <si>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</si>
  <si>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</si>
  <si>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</si>
  <si>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</si>
  <si>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</si>
  <si>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</si>
  <si>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</si>
  <si>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</si>
  <si>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</si>
  <si>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</si>
  <si>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</si>
  <si>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</si>
  <si>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</si>
  <si>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</si>
  <si>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</si>
  <si>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</si>
  <si>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</si>
  <si>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</si>
  <si>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</si>
  <si>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</si>
  <si>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</si>
  <si>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</si>
  <si>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</si>
  <si>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</si>
  <si>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</si>
  <si>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</si>
  <si>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</si>
  <si>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</si>
  <si>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</si>
  <si>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</si>
  <si>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</si>
  <si>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</si>
  <si>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</si>
  <si>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</si>
  <si>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</si>
  <si>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</si>
  <si>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</si>
  <si>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</si>
  <si>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</si>
  <si>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</si>
  <si>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</si>
  <si>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</si>
  <si>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</si>
  <si>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</si>
  <si>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</si>
  <si>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</si>
  <si>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</si>
  <si>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</si>
  <si>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</si>
  <si>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</si>
  <si>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</si>
  <si>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</si>
  <si>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</si>
  <si>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</si>
  <si>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</si>
  <si>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</si>
  <si>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</si>
  <si>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</si>
  <si>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</si>
  <si>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</si>
  <si>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</si>
  <si>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</si>
  <si>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</si>
  <si>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</si>
  <si>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</si>
  <si>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下郷町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</si>
  <si>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</si>
  <si>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</si>
  <si>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</si>
  <si>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</si>
  <si>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</si>
  <si>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</si>
  <si>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</si>
  <si>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</si>
  <si>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</si>
  <si>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</si>
  <si>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</si>
  <si>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</si>
  <si>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町の水道事業の運営については、最低限の予算で水道施設を維持管理しながら水道水の供給を行っている。そのなかで、地方債を償還しながら経常収支を上げていくには、水道使用料の回収率を上げていくことが効果的であると考える。
　水道使用料の収納率については、現年分の完納はもちろんのこと、滞納繰越分については納入指導を含め対策が必要であり、新規滞納者を増やさないよう努力していかなければならない。
　また、施設利用率が平均より大きく上回っているのに対し、有収率が平均より下回っている。有収率の高低は、直接水道事業の経営に影響することから、平均値より高い数値を目指して、水道管の漏水等を疑って確認していかなければならない。　　　　　　　　　　　　　　　　　　　　　　　　　　　　　　　　　　　　　　　　　　　　　　　　　　　　　　　　　　　　　　　　　　　　　　　　　　　　　　　　　　　　</t>
    <phoneticPr fontId="16"/>
  </si>
  <si>
    <t>　有収率が低い数値に対して管路更新率が低いため、財政の状況と経常費用を勘案しながら老朽化した水道管の更新を検討しなくてならないが、給水人口が減少し、財政上厳しくなっていく中で、優先順位を含めどのように更新していくかが大きな課題の一つである。
　</t>
    <rPh sb="19" eb="20">
      <t>ヒク</t>
    </rPh>
    <phoneticPr fontId="16"/>
  </si>
  <si>
    <t>　現在の水道施設を維持管理していきながら、全体的な水道事業の運営内容を改善していくには、水道使用料の収納率を上げていくことが必要である。
　今後、施設の老朽化等に伴う修繕を行いつつ、独立採算を目指し有収率を上げるよう努めるが、毎年給水人口が減少している現状では難しい状況である。</t>
    <rPh sb="113" eb="115">
      <t>マイトシ</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</si>
</sst>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
                  <c:v>0</c:v>
                </c:pt>
                <c:pt idx="1">
                  <c:v>0.14000000000000001</c:v>
                </c:pt>
                <c:pt idx="2">
                  <c:v>0.1</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2280-4B7C-AABC-672234695A72}"/>
            </c:ext>
          </c:extLst>
        </c:ser>
        <c:dLbls>
          <c:showLegendKey val="0"/>
          <c:showVal val="0"/>
          <c:showCatName val="0"/>
          <c:showSerName val="0"/>
          <c:showPercent val="0"/>
          <c:showBubbleSize val="0"/>
        </c:dLbls>
        <c:gapWidth val="150"/>
        <c:axId val="429653592"/>
        <c:axId val="429653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0.65</c:v>
                </c:pt>
                <c:pt idx="2">
                  <c:v>0.53</c:v>
                </c:pt>
                <c:pt idx="3">
                  <c:v>0.72</c:v>
                </c:pt>
                <c:pt idx="4">
                  <c:v>0.53</c:v>
                </c:pt>
              </c:numCache>
            </c:numRef>
          </c:val>
          <c:smooth val="0"/>
          <c:extLst xmlns:c16r2="http://schemas.microsoft.com/office/drawing/2015/06/chart">
            <c:ext xmlns:c16="http://schemas.microsoft.com/office/drawing/2014/chart" uri="{C3380CC4-5D6E-409C-BE32-E72D297353CC}">
              <c16:uniqueId val="{00000001-2280-4B7C-AABC-672234695A72}"/>
            </c:ext>
          </c:extLst>
        </c:ser>
        <c:dLbls>
          <c:showLegendKey val="0"/>
          <c:showVal val="0"/>
          <c:showCatName val="0"/>
          <c:showSerName val="0"/>
          <c:showPercent val="0"/>
          <c:showBubbleSize val="0"/>
        </c:dLbls>
        <c:marker val="1"/>
        <c:smooth val="0"/>
        <c:axId val="429653592"/>
        <c:axId val="429653200"/>
      </c:lineChart>
      <c:dateAx>
        <c:axId val="429653592"/>
        <c:scaling>
          <c:orientation val="minMax"/>
        </c:scaling>
        <c:delete val="1"/>
        <c:axPos val="b"/>
        <c:numFmt formatCode="ge" sourceLinked="1"/>
        <c:majorTickMark val="none"/>
        <c:minorTickMark val="none"/>
        <c:tickLblPos val="none"/>
        <c:crossAx val="429653200"/>
        <c:crosses val="autoZero"/>
        <c:auto val="1"/>
        <c:lblOffset val="100"/>
        <c:baseTimeUnit val="years"/>
      </c:dateAx>
      <c:valAx>
        <c:axId val="42965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653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98.56</c:v>
                </c:pt>
                <c:pt idx="1">
                  <c:v>107.57</c:v>
                </c:pt>
                <c:pt idx="2">
                  <c:v>100</c:v>
                </c:pt>
                <c:pt idx="3">
                  <c:v>100</c:v>
                </c:pt>
                <c:pt idx="4">
                  <c:v>97</c:v>
                </c:pt>
              </c:numCache>
            </c:numRef>
          </c:val>
          <c:extLst xmlns:c16r2="http://schemas.microsoft.com/office/drawing/2015/06/chart">
            <c:ext xmlns:c16="http://schemas.microsoft.com/office/drawing/2014/chart" uri="{C3380CC4-5D6E-409C-BE32-E72D297353CC}">
              <c16:uniqueId val="{00000000-C077-424E-BACE-8797A2EA7FAE}"/>
            </c:ext>
          </c:extLst>
        </c:ser>
        <c:dLbls>
          <c:showLegendKey val="0"/>
          <c:showVal val="0"/>
          <c:showCatName val="0"/>
          <c:showSerName val="0"/>
          <c:showPercent val="0"/>
          <c:showBubbleSize val="0"/>
        </c:dLbls>
        <c:gapWidth val="150"/>
        <c:axId val="255167064"/>
        <c:axId val="255167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57.43</c:v>
                </c:pt>
                <c:pt idx="1">
                  <c:v>57.29</c:v>
                </c:pt>
                <c:pt idx="2">
                  <c:v>55.9</c:v>
                </c:pt>
                <c:pt idx="3">
                  <c:v>57.3</c:v>
                </c:pt>
                <c:pt idx="4">
                  <c:v>56.76</c:v>
                </c:pt>
              </c:numCache>
            </c:numRef>
          </c:val>
          <c:smooth val="0"/>
          <c:extLst xmlns:c16r2="http://schemas.microsoft.com/office/drawing/2015/06/chart">
            <c:ext xmlns:c16="http://schemas.microsoft.com/office/drawing/2014/chart" uri="{C3380CC4-5D6E-409C-BE32-E72D297353CC}">
              <c16:uniqueId val="{00000001-C077-424E-BACE-8797A2EA7FAE}"/>
            </c:ext>
          </c:extLst>
        </c:ser>
        <c:dLbls>
          <c:showLegendKey val="0"/>
          <c:showVal val="0"/>
          <c:showCatName val="0"/>
          <c:showSerName val="0"/>
          <c:showPercent val="0"/>
          <c:showBubbleSize val="0"/>
        </c:dLbls>
        <c:marker val="1"/>
        <c:smooth val="0"/>
        <c:axId val="255167064"/>
        <c:axId val="255167456"/>
      </c:lineChart>
      <c:dateAx>
        <c:axId val="255167064"/>
        <c:scaling>
          <c:orientation val="minMax"/>
        </c:scaling>
        <c:delete val="1"/>
        <c:axPos val="b"/>
        <c:numFmt formatCode="ge" sourceLinked="1"/>
        <c:majorTickMark val="none"/>
        <c:minorTickMark val="none"/>
        <c:tickLblPos val="none"/>
        <c:crossAx val="255167456"/>
        <c:crosses val="autoZero"/>
        <c:auto val="1"/>
        <c:lblOffset val="100"/>
        <c:baseTimeUnit val="years"/>
      </c:dateAx>
      <c:valAx>
        <c:axId val="25516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167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37.57</c:v>
                </c:pt>
                <c:pt idx="1">
                  <c:v>34.86</c:v>
                </c:pt>
                <c:pt idx="2">
                  <c:v>37.01</c:v>
                </c:pt>
                <c:pt idx="3">
                  <c:v>35.9</c:v>
                </c:pt>
                <c:pt idx="4">
                  <c:v>37.96</c:v>
                </c:pt>
              </c:numCache>
            </c:numRef>
          </c:val>
          <c:extLst xmlns:c16r2="http://schemas.microsoft.com/office/drawing/2015/06/chart">
            <c:ext xmlns:c16="http://schemas.microsoft.com/office/drawing/2014/chart" uri="{C3380CC4-5D6E-409C-BE32-E72D297353CC}">
              <c16:uniqueId val="{00000000-AC99-4831-BC93-AC795B63481E}"/>
            </c:ext>
          </c:extLst>
        </c:ser>
        <c:dLbls>
          <c:showLegendKey val="0"/>
          <c:showVal val="0"/>
          <c:showCatName val="0"/>
          <c:showSerName val="0"/>
          <c:showPercent val="0"/>
          <c:showBubbleSize val="0"/>
        </c:dLbls>
        <c:gapWidth val="150"/>
        <c:axId val="255168632"/>
        <c:axId val="255169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73.83</c:v>
                </c:pt>
                <c:pt idx="1">
                  <c:v>73.69</c:v>
                </c:pt>
                <c:pt idx="2">
                  <c:v>73.28</c:v>
                </c:pt>
                <c:pt idx="3">
                  <c:v>72.42</c:v>
                </c:pt>
                <c:pt idx="4">
                  <c:v>73.069999999999993</c:v>
                </c:pt>
              </c:numCache>
            </c:numRef>
          </c:val>
          <c:smooth val="0"/>
          <c:extLst xmlns:c16r2="http://schemas.microsoft.com/office/drawing/2015/06/chart">
            <c:ext xmlns:c16="http://schemas.microsoft.com/office/drawing/2014/chart" uri="{C3380CC4-5D6E-409C-BE32-E72D297353CC}">
              <c16:uniqueId val="{00000001-AC99-4831-BC93-AC795B63481E}"/>
            </c:ext>
          </c:extLst>
        </c:ser>
        <c:dLbls>
          <c:showLegendKey val="0"/>
          <c:showVal val="0"/>
          <c:showCatName val="0"/>
          <c:showSerName val="0"/>
          <c:showPercent val="0"/>
          <c:showBubbleSize val="0"/>
        </c:dLbls>
        <c:marker val="1"/>
        <c:smooth val="0"/>
        <c:axId val="255168632"/>
        <c:axId val="255169024"/>
      </c:lineChart>
      <c:dateAx>
        <c:axId val="255168632"/>
        <c:scaling>
          <c:orientation val="minMax"/>
        </c:scaling>
        <c:delete val="1"/>
        <c:axPos val="b"/>
        <c:numFmt formatCode="ge" sourceLinked="1"/>
        <c:majorTickMark val="none"/>
        <c:minorTickMark val="none"/>
        <c:tickLblPos val="none"/>
        <c:crossAx val="255169024"/>
        <c:crosses val="autoZero"/>
        <c:auto val="1"/>
        <c:lblOffset val="100"/>
        <c:baseTimeUnit val="years"/>
      </c:dateAx>
      <c:valAx>
        <c:axId val="25516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168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72.09</c:v>
                </c:pt>
                <c:pt idx="1">
                  <c:v>73.53</c:v>
                </c:pt>
                <c:pt idx="2">
                  <c:v>76.91</c:v>
                </c:pt>
                <c:pt idx="3">
                  <c:v>77.489999999999995</c:v>
                </c:pt>
                <c:pt idx="4">
                  <c:v>73.94</c:v>
                </c:pt>
              </c:numCache>
            </c:numRef>
          </c:val>
          <c:extLst xmlns:c16r2="http://schemas.microsoft.com/office/drawing/2015/06/chart">
            <c:ext xmlns:c16="http://schemas.microsoft.com/office/drawing/2014/chart" uri="{C3380CC4-5D6E-409C-BE32-E72D297353CC}">
              <c16:uniqueId val="{00000000-4495-421B-A96F-744E72CA1310}"/>
            </c:ext>
          </c:extLst>
        </c:ser>
        <c:dLbls>
          <c:showLegendKey val="0"/>
          <c:showVal val="0"/>
          <c:showCatName val="0"/>
          <c:showSerName val="0"/>
          <c:showPercent val="0"/>
          <c:showBubbleSize val="0"/>
        </c:dLbls>
        <c:gapWidth val="150"/>
        <c:axId val="429652024"/>
        <c:axId val="429651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75.87</c:v>
                </c:pt>
                <c:pt idx="1">
                  <c:v>76.27</c:v>
                </c:pt>
                <c:pt idx="2">
                  <c:v>77.56</c:v>
                </c:pt>
                <c:pt idx="3">
                  <c:v>78.510000000000005</c:v>
                </c:pt>
                <c:pt idx="4">
                  <c:v>77.91</c:v>
                </c:pt>
              </c:numCache>
            </c:numRef>
          </c:val>
          <c:smooth val="0"/>
          <c:extLst xmlns:c16r2="http://schemas.microsoft.com/office/drawing/2015/06/chart">
            <c:ext xmlns:c16="http://schemas.microsoft.com/office/drawing/2014/chart" uri="{C3380CC4-5D6E-409C-BE32-E72D297353CC}">
              <c16:uniqueId val="{00000001-4495-421B-A96F-744E72CA1310}"/>
            </c:ext>
          </c:extLst>
        </c:ser>
        <c:dLbls>
          <c:showLegendKey val="0"/>
          <c:showVal val="0"/>
          <c:showCatName val="0"/>
          <c:showSerName val="0"/>
          <c:showPercent val="0"/>
          <c:showBubbleSize val="0"/>
        </c:dLbls>
        <c:marker val="1"/>
        <c:smooth val="0"/>
        <c:axId val="429652024"/>
        <c:axId val="429651632"/>
      </c:lineChart>
      <c:dateAx>
        <c:axId val="429652024"/>
        <c:scaling>
          <c:orientation val="minMax"/>
        </c:scaling>
        <c:delete val="1"/>
        <c:axPos val="b"/>
        <c:numFmt formatCode="ge" sourceLinked="1"/>
        <c:majorTickMark val="none"/>
        <c:minorTickMark val="none"/>
        <c:tickLblPos val="none"/>
        <c:crossAx val="429651632"/>
        <c:crosses val="autoZero"/>
        <c:auto val="1"/>
        <c:lblOffset val="100"/>
        <c:baseTimeUnit val="years"/>
      </c:dateAx>
      <c:valAx>
        <c:axId val="42965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652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58D-4C0D-A46C-783F84D0EB5C}"/>
            </c:ext>
          </c:extLst>
        </c:ser>
        <c:dLbls>
          <c:showLegendKey val="0"/>
          <c:showVal val="0"/>
          <c:showCatName val="0"/>
          <c:showSerName val="0"/>
          <c:showPercent val="0"/>
          <c:showBubbleSize val="0"/>
        </c:dLbls>
        <c:gapWidth val="150"/>
        <c:axId val="429658296"/>
        <c:axId val="313024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58D-4C0D-A46C-783F84D0EB5C}"/>
            </c:ext>
          </c:extLst>
        </c:ser>
        <c:dLbls>
          <c:showLegendKey val="0"/>
          <c:showVal val="0"/>
          <c:showCatName val="0"/>
          <c:showSerName val="0"/>
          <c:showPercent val="0"/>
          <c:showBubbleSize val="0"/>
        </c:dLbls>
        <c:marker val="1"/>
        <c:smooth val="0"/>
        <c:axId val="429658296"/>
        <c:axId val="313024072"/>
      </c:lineChart>
      <c:dateAx>
        <c:axId val="429658296"/>
        <c:scaling>
          <c:orientation val="minMax"/>
        </c:scaling>
        <c:delete val="1"/>
        <c:axPos val="b"/>
        <c:numFmt formatCode="ge" sourceLinked="1"/>
        <c:majorTickMark val="none"/>
        <c:minorTickMark val="none"/>
        <c:tickLblPos val="none"/>
        <c:crossAx val="313024072"/>
        <c:crosses val="autoZero"/>
        <c:auto val="1"/>
        <c:lblOffset val="100"/>
        <c:baseTimeUnit val="years"/>
      </c:dateAx>
      <c:valAx>
        <c:axId val="313024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658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637-4012-BD83-00F2519C7844}"/>
            </c:ext>
          </c:extLst>
        </c:ser>
        <c:dLbls>
          <c:showLegendKey val="0"/>
          <c:showVal val="0"/>
          <c:showCatName val="0"/>
          <c:showSerName val="0"/>
          <c:showPercent val="0"/>
          <c:showBubbleSize val="0"/>
        </c:dLbls>
        <c:gapWidth val="150"/>
        <c:axId val="313020544"/>
        <c:axId val="31302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637-4012-BD83-00F2519C7844}"/>
            </c:ext>
          </c:extLst>
        </c:ser>
        <c:dLbls>
          <c:showLegendKey val="0"/>
          <c:showVal val="0"/>
          <c:showCatName val="0"/>
          <c:showSerName val="0"/>
          <c:showPercent val="0"/>
          <c:showBubbleSize val="0"/>
        </c:dLbls>
        <c:marker val="1"/>
        <c:smooth val="0"/>
        <c:axId val="313020544"/>
        <c:axId val="313027600"/>
      </c:lineChart>
      <c:dateAx>
        <c:axId val="313020544"/>
        <c:scaling>
          <c:orientation val="minMax"/>
        </c:scaling>
        <c:delete val="1"/>
        <c:axPos val="b"/>
        <c:numFmt formatCode="ge" sourceLinked="1"/>
        <c:majorTickMark val="none"/>
        <c:minorTickMark val="none"/>
        <c:tickLblPos val="none"/>
        <c:crossAx val="313027600"/>
        <c:crosses val="autoZero"/>
        <c:auto val="1"/>
        <c:lblOffset val="100"/>
        <c:baseTimeUnit val="years"/>
      </c:dateAx>
      <c:valAx>
        <c:axId val="31302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02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EDE-4840-B6A7-A8C1B8CB5383}"/>
            </c:ext>
          </c:extLst>
        </c:ser>
        <c:dLbls>
          <c:showLegendKey val="0"/>
          <c:showVal val="0"/>
          <c:showCatName val="0"/>
          <c:showSerName val="0"/>
          <c:showPercent val="0"/>
          <c:showBubbleSize val="0"/>
        </c:dLbls>
        <c:gapWidth val="150"/>
        <c:axId val="313026816"/>
        <c:axId val="313026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EDE-4840-B6A7-A8C1B8CB5383}"/>
            </c:ext>
          </c:extLst>
        </c:ser>
        <c:dLbls>
          <c:showLegendKey val="0"/>
          <c:showVal val="0"/>
          <c:showCatName val="0"/>
          <c:showSerName val="0"/>
          <c:showPercent val="0"/>
          <c:showBubbleSize val="0"/>
        </c:dLbls>
        <c:marker val="1"/>
        <c:smooth val="0"/>
        <c:axId val="313026816"/>
        <c:axId val="313026424"/>
      </c:lineChart>
      <c:dateAx>
        <c:axId val="313026816"/>
        <c:scaling>
          <c:orientation val="minMax"/>
        </c:scaling>
        <c:delete val="1"/>
        <c:axPos val="b"/>
        <c:numFmt formatCode="ge" sourceLinked="1"/>
        <c:majorTickMark val="none"/>
        <c:minorTickMark val="none"/>
        <c:tickLblPos val="none"/>
        <c:crossAx val="313026424"/>
        <c:crosses val="autoZero"/>
        <c:auto val="1"/>
        <c:lblOffset val="100"/>
        <c:baseTimeUnit val="years"/>
      </c:dateAx>
      <c:valAx>
        <c:axId val="313026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02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B69-402F-938B-D437FAC37955}"/>
            </c:ext>
          </c:extLst>
        </c:ser>
        <c:dLbls>
          <c:showLegendKey val="0"/>
          <c:showVal val="0"/>
          <c:showCatName val="0"/>
          <c:showSerName val="0"/>
          <c:showPercent val="0"/>
          <c:showBubbleSize val="0"/>
        </c:dLbls>
        <c:gapWidth val="150"/>
        <c:axId val="313025248"/>
        <c:axId val="313024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B69-402F-938B-D437FAC37955}"/>
            </c:ext>
          </c:extLst>
        </c:ser>
        <c:dLbls>
          <c:showLegendKey val="0"/>
          <c:showVal val="0"/>
          <c:showCatName val="0"/>
          <c:showSerName val="0"/>
          <c:showPercent val="0"/>
          <c:showBubbleSize val="0"/>
        </c:dLbls>
        <c:marker val="1"/>
        <c:smooth val="0"/>
        <c:axId val="313025248"/>
        <c:axId val="313024856"/>
      </c:lineChart>
      <c:dateAx>
        <c:axId val="313025248"/>
        <c:scaling>
          <c:orientation val="minMax"/>
        </c:scaling>
        <c:delete val="1"/>
        <c:axPos val="b"/>
        <c:numFmt formatCode="ge" sourceLinked="1"/>
        <c:majorTickMark val="none"/>
        <c:minorTickMark val="none"/>
        <c:tickLblPos val="none"/>
        <c:crossAx val="313024856"/>
        <c:crosses val="autoZero"/>
        <c:auto val="1"/>
        <c:lblOffset val="100"/>
        <c:baseTimeUnit val="years"/>
      </c:dateAx>
      <c:valAx>
        <c:axId val="313024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02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1410.85</c:v>
                </c:pt>
                <c:pt idx="1">
                  <c:v>1303.93</c:v>
                </c:pt>
                <c:pt idx="2">
                  <c:v>1220.98</c:v>
                </c:pt>
                <c:pt idx="3">
                  <c:v>1150.78</c:v>
                </c:pt>
                <c:pt idx="4">
                  <c:v>1045.28</c:v>
                </c:pt>
              </c:numCache>
            </c:numRef>
          </c:val>
          <c:extLst xmlns:c16r2="http://schemas.microsoft.com/office/drawing/2015/06/chart">
            <c:ext xmlns:c16="http://schemas.microsoft.com/office/drawing/2014/chart" uri="{C3380CC4-5D6E-409C-BE32-E72D297353CC}">
              <c16:uniqueId val="{00000000-C18F-4758-AC67-454C7DBE15AC}"/>
            </c:ext>
          </c:extLst>
        </c:ser>
        <c:dLbls>
          <c:showLegendKey val="0"/>
          <c:showVal val="0"/>
          <c:showCatName val="0"/>
          <c:showSerName val="0"/>
          <c:showPercent val="0"/>
          <c:showBubbleSize val="0"/>
        </c:dLbls>
        <c:gapWidth val="150"/>
        <c:axId val="313020936"/>
        <c:axId val="313022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1125.69</c:v>
                </c:pt>
                <c:pt idx="1">
                  <c:v>1134.67</c:v>
                </c:pt>
                <c:pt idx="2">
                  <c:v>1144.79</c:v>
                </c:pt>
                <c:pt idx="3">
                  <c:v>1061.58</c:v>
                </c:pt>
                <c:pt idx="4">
                  <c:v>1007.7</c:v>
                </c:pt>
              </c:numCache>
            </c:numRef>
          </c:val>
          <c:smooth val="0"/>
          <c:extLst xmlns:c16r2="http://schemas.microsoft.com/office/drawing/2015/06/chart">
            <c:ext xmlns:c16="http://schemas.microsoft.com/office/drawing/2014/chart" uri="{C3380CC4-5D6E-409C-BE32-E72D297353CC}">
              <c16:uniqueId val="{00000001-C18F-4758-AC67-454C7DBE15AC}"/>
            </c:ext>
          </c:extLst>
        </c:ser>
        <c:dLbls>
          <c:showLegendKey val="0"/>
          <c:showVal val="0"/>
          <c:showCatName val="0"/>
          <c:showSerName val="0"/>
          <c:showPercent val="0"/>
          <c:showBubbleSize val="0"/>
        </c:dLbls>
        <c:marker val="1"/>
        <c:smooth val="0"/>
        <c:axId val="313020936"/>
        <c:axId val="313022112"/>
      </c:lineChart>
      <c:dateAx>
        <c:axId val="313020936"/>
        <c:scaling>
          <c:orientation val="minMax"/>
        </c:scaling>
        <c:delete val="1"/>
        <c:axPos val="b"/>
        <c:numFmt formatCode="ge" sourceLinked="1"/>
        <c:majorTickMark val="none"/>
        <c:minorTickMark val="none"/>
        <c:tickLblPos val="none"/>
        <c:crossAx val="313022112"/>
        <c:crosses val="autoZero"/>
        <c:auto val="1"/>
        <c:lblOffset val="100"/>
        <c:baseTimeUnit val="years"/>
      </c:dateAx>
      <c:valAx>
        <c:axId val="31302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020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55.1</c:v>
                </c:pt>
                <c:pt idx="1">
                  <c:v>56.61</c:v>
                </c:pt>
                <c:pt idx="2">
                  <c:v>58.65</c:v>
                </c:pt>
                <c:pt idx="3">
                  <c:v>57.42</c:v>
                </c:pt>
                <c:pt idx="4">
                  <c:v>58.25</c:v>
                </c:pt>
              </c:numCache>
            </c:numRef>
          </c:val>
          <c:extLst xmlns:c16r2="http://schemas.microsoft.com/office/drawing/2015/06/chart">
            <c:ext xmlns:c16="http://schemas.microsoft.com/office/drawing/2014/chart" uri="{C3380CC4-5D6E-409C-BE32-E72D297353CC}">
              <c16:uniqueId val="{00000000-5508-4442-BB26-0CA904DBF574}"/>
            </c:ext>
          </c:extLst>
        </c:ser>
        <c:dLbls>
          <c:showLegendKey val="0"/>
          <c:showVal val="0"/>
          <c:showCatName val="0"/>
          <c:showSerName val="0"/>
          <c:showPercent val="0"/>
          <c:showBubbleSize val="0"/>
        </c:dLbls>
        <c:gapWidth val="150"/>
        <c:axId val="255164320"/>
        <c:axId val="255163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46.48</c:v>
                </c:pt>
                <c:pt idx="1">
                  <c:v>40.6</c:v>
                </c:pt>
                <c:pt idx="2">
                  <c:v>56.04</c:v>
                </c:pt>
                <c:pt idx="3">
                  <c:v>58.52</c:v>
                </c:pt>
                <c:pt idx="4">
                  <c:v>59.22</c:v>
                </c:pt>
              </c:numCache>
            </c:numRef>
          </c:val>
          <c:smooth val="0"/>
          <c:extLst xmlns:c16r2="http://schemas.microsoft.com/office/drawing/2015/06/chart">
            <c:ext xmlns:c16="http://schemas.microsoft.com/office/drawing/2014/chart" uri="{C3380CC4-5D6E-409C-BE32-E72D297353CC}">
              <c16:uniqueId val="{00000001-5508-4442-BB26-0CA904DBF574}"/>
            </c:ext>
          </c:extLst>
        </c:ser>
        <c:dLbls>
          <c:showLegendKey val="0"/>
          <c:showVal val="0"/>
          <c:showCatName val="0"/>
          <c:showSerName val="0"/>
          <c:showPercent val="0"/>
          <c:showBubbleSize val="0"/>
        </c:dLbls>
        <c:marker val="1"/>
        <c:smooth val="0"/>
        <c:axId val="255164320"/>
        <c:axId val="255163928"/>
      </c:lineChart>
      <c:dateAx>
        <c:axId val="255164320"/>
        <c:scaling>
          <c:orientation val="minMax"/>
        </c:scaling>
        <c:delete val="1"/>
        <c:axPos val="b"/>
        <c:numFmt formatCode="ge" sourceLinked="1"/>
        <c:majorTickMark val="none"/>
        <c:minorTickMark val="none"/>
        <c:tickLblPos val="none"/>
        <c:crossAx val="255163928"/>
        <c:crosses val="autoZero"/>
        <c:auto val="1"/>
        <c:lblOffset val="100"/>
        <c:baseTimeUnit val="years"/>
      </c:dateAx>
      <c:valAx>
        <c:axId val="255163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16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412.79</c:v>
                </c:pt>
                <c:pt idx="1">
                  <c:v>398.27</c:v>
                </c:pt>
                <c:pt idx="2">
                  <c:v>387.82</c:v>
                </c:pt>
                <c:pt idx="3">
                  <c:v>400.87</c:v>
                </c:pt>
                <c:pt idx="4">
                  <c:v>388.99</c:v>
                </c:pt>
              </c:numCache>
            </c:numRef>
          </c:val>
          <c:extLst xmlns:c16r2="http://schemas.microsoft.com/office/drawing/2015/06/chart">
            <c:ext xmlns:c16="http://schemas.microsoft.com/office/drawing/2014/chart" uri="{C3380CC4-5D6E-409C-BE32-E72D297353CC}">
              <c16:uniqueId val="{00000000-8ED9-475E-AE66-CFFEA2D808BA}"/>
            </c:ext>
          </c:extLst>
        </c:ser>
        <c:dLbls>
          <c:showLegendKey val="0"/>
          <c:showVal val="0"/>
          <c:showCatName val="0"/>
          <c:showSerName val="0"/>
          <c:showPercent val="0"/>
          <c:showBubbleSize val="0"/>
        </c:dLbls>
        <c:gapWidth val="150"/>
        <c:axId val="255165496"/>
        <c:axId val="255165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376.61</c:v>
                </c:pt>
                <c:pt idx="1">
                  <c:v>440.03</c:v>
                </c:pt>
                <c:pt idx="2">
                  <c:v>304.35000000000002</c:v>
                </c:pt>
                <c:pt idx="3">
                  <c:v>296.3</c:v>
                </c:pt>
                <c:pt idx="4">
                  <c:v>292.89999999999998</c:v>
                </c:pt>
              </c:numCache>
            </c:numRef>
          </c:val>
          <c:smooth val="0"/>
          <c:extLst xmlns:c16r2="http://schemas.microsoft.com/office/drawing/2015/06/chart">
            <c:ext xmlns:c16="http://schemas.microsoft.com/office/drawing/2014/chart" uri="{C3380CC4-5D6E-409C-BE32-E72D297353CC}">
              <c16:uniqueId val="{00000001-8ED9-475E-AE66-CFFEA2D808BA}"/>
            </c:ext>
          </c:extLst>
        </c:ser>
        <c:dLbls>
          <c:showLegendKey val="0"/>
          <c:showVal val="0"/>
          <c:showCatName val="0"/>
          <c:showSerName val="0"/>
          <c:showPercent val="0"/>
          <c:showBubbleSize val="0"/>
        </c:dLbls>
        <c:marker val="1"/>
        <c:smooth val="0"/>
        <c:axId val="255165496"/>
        <c:axId val="255165888"/>
      </c:lineChart>
      <c:dateAx>
        <c:axId val="255165496"/>
        <c:scaling>
          <c:orientation val="minMax"/>
        </c:scaling>
        <c:delete val="1"/>
        <c:axPos val="b"/>
        <c:numFmt formatCode="ge" sourceLinked="1"/>
        <c:majorTickMark val="none"/>
        <c:minorTickMark val="none"/>
        <c:tickLblPos val="none"/>
        <c:crossAx val="255165888"/>
        <c:crosses val="autoZero"/>
        <c:auto val="1"/>
        <c:lblOffset val="100"/>
        <c:baseTimeUnit val="years"/>
      </c:dateAx>
      <c:valAx>
        <c:axId val="25516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165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E7" zoomScale="75" zoomScaleNormal="75"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4" t="str">
        <f>データ!H6</f>
        <v>福島県　下郷町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5733</v>
      </c>
      <c r="AM8" s="66"/>
      <c r="AN8" s="66"/>
      <c r="AO8" s="66"/>
      <c r="AP8" s="66"/>
      <c r="AQ8" s="66"/>
      <c r="AR8" s="66"/>
      <c r="AS8" s="66"/>
      <c r="AT8" s="65">
        <f>データ!$S$6</f>
        <v>317.04000000000002</v>
      </c>
      <c r="AU8" s="65"/>
      <c r="AV8" s="65"/>
      <c r="AW8" s="65"/>
      <c r="AX8" s="65"/>
      <c r="AY8" s="65"/>
      <c r="AZ8" s="65"/>
      <c r="BA8" s="65"/>
      <c r="BB8" s="65">
        <f>データ!$T$6</f>
        <v>18.079999999999998</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c r="A10" s="2"/>
      <c r="B10" s="65" t="str">
        <f>データ!$N$6</f>
        <v>-</v>
      </c>
      <c r="C10" s="65"/>
      <c r="D10" s="65"/>
      <c r="E10" s="65"/>
      <c r="F10" s="65"/>
      <c r="G10" s="65"/>
      <c r="H10" s="65"/>
      <c r="I10" s="65" t="str">
        <f>データ!$O$6</f>
        <v>該当数値なし</v>
      </c>
      <c r="J10" s="65"/>
      <c r="K10" s="65"/>
      <c r="L10" s="65"/>
      <c r="M10" s="65"/>
      <c r="N10" s="65"/>
      <c r="O10" s="65"/>
      <c r="P10" s="65">
        <f>データ!$P$6</f>
        <v>82.28</v>
      </c>
      <c r="Q10" s="65"/>
      <c r="R10" s="65"/>
      <c r="S10" s="65"/>
      <c r="T10" s="65"/>
      <c r="U10" s="65"/>
      <c r="V10" s="65"/>
      <c r="W10" s="66">
        <f>データ!$Q$6</f>
        <v>3890</v>
      </c>
      <c r="X10" s="66"/>
      <c r="Y10" s="66"/>
      <c r="Z10" s="66"/>
      <c r="AA10" s="66"/>
      <c r="AB10" s="66"/>
      <c r="AC10" s="66"/>
      <c r="AD10" s="2"/>
      <c r="AE10" s="2"/>
      <c r="AF10" s="2"/>
      <c r="AG10" s="2"/>
      <c r="AH10" s="2"/>
      <c r="AI10" s="2"/>
      <c r="AJ10" s="2"/>
      <c r="AK10" s="2"/>
      <c r="AL10" s="66">
        <f>データ!$U$6</f>
        <v>4663</v>
      </c>
      <c r="AM10" s="66"/>
      <c r="AN10" s="66"/>
      <c r="AO10" s="66"/>
      <c r="AP10" s="66"/>
      <c r="AQ10" s="66"/>
      <c r="AR10" s="66"/>
      <c r="AS10" s="66"/>
      <c r="AT10" s="65">
        <f>データ!$V$6</f>
        <v>317</v>
      </c>
      <c r="AU10" s="65"/>
      <c r="AV10" s="65"/>
      <c r="AW10" s="65"/>
      <c r="AX10" s="65"/>
      <c r="AY10" s="65"/>
      <c r="AZ10" s="65"/>
      <c r="BA10" s="65"/>
      <c r="BB10" s="65">
        <f>データ!$W$6</f>
        <v>14.71</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43" t="s">
        <v>25</v>
      </c>
      <c r="BM14" s="44"/>
      <c r="BN14" s="44"/>
      <c r="BO14" s="44"/>
      <c r="BP14" s="44"/>
      <c r="BQ14" s="44"/>
      <c r="BR14" s="44"/>
      <c r="BS14" s="44"/>
      <c r="BT14" s="44"/>
      <c r="BU14" s="44"/>
      <c r="BV14" s="44"/>
      <c r="BW14" s="44"/>
      <c r="BX14" s="44"/>
      <c r="BY14" s="44"/>
      <c r="BZ14" s="4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6"/>
      <c r="BM15" s="47"/>
      <c r="BN15" s="47"/>
      <c r="BO15" s="47"/>
      <c r="BP15" s="47"/>
      <c r="BQ15" s="47"/>
      <c r="BR15" s="47"/>
      <c r="BS15" s="47"/>
      <c r="BT15" s="47"/>
      <c r="BU15" s="47"/>
      <c r="BV15" s="47"/>
      <c r="BW15" s="47"/>
      <c r="BX15" s="47"/>
      <c r="BY15" s="47"/>
      <c r="BZ15" s="48"/>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9" t="s">
        <v>109</v>
      </c>
      <c r="BM16" s="50"/>
      <c r="BN16" s="50"/>
      <c r="BO16" s="50"/>
      <c r="BP16" s="50"/>
      <c r="BQ16" s="50"/>
      <c r="BR16" s="50"/>
      <c r="BS16" s="50"/>
      <c r="BT16" s="50"/>
      <c r="BU16" s="50"/>
      <c r="BV16" s="50"/>
      <c r="BW16" s="50"/>
      <c r="BX16" s="50"/>
      <c r="BY16" s="50"/>
      <c r="BZ16" s="51"/>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9"/>
      <c r="BM17" s="50"/>
      <c r="BN17" s="50"/>
      <c r="BO17" s="50"/>
      <c r="BP17" s="50"/>
      <c r="BQ17" s="50"/>
      <c r="BR17" s="50"/>
      <c r="BS17" s="50"/>
      <c r="BT17" s="50"/>
      <c r="BU17" s="50"/>
      <c r="BV17" s="50"/>
      <c r="BW17" s="50"/>
      <c r="BX17" s="50"/>
      <c r="BY17" s="50"/>
      <c r="BZ17" s="51"/>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9"/>
      <c r="BM18" s="50"/>
      <c r="BN18" s="50"/>
      <c r="BO18" s="50"/>
      <c r="BP18" s="50"/>
      <c r="BQ18" s="50"/>
      <c r="BR18" s="50"/>
      <c r="BS18" s="50"/>
      <c r="BT18" s="50"/>
      <c r="BU18" s="50"/>
      <c r="BV18" s="50"/>
      <c r="BW18" s="50"/>
      <c r="BX18" s="50"/>
      <c r="BY18" s="50"/>
      <c r="BZ18" s="51"/>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9"/>
      <c r="BM19" s="50"/>
      <c r="BN19" s="50"/>
      <c r="BO19" s="50"/>
      <c r="BP19" s="50"/>
      <c r="BQ19" s="50"/>
      <c r="BR19" s="50"/>
      <c r="BS19" s="50"/>
      <c r="BT19" s="50"/>
      <c r="BU19" s="50"/>
      <c r="BV19" s="50"/>
      <c r="BW19" s="50"/>
      <c r="BX19" s="50"/>
      <c r="BY19" s="50"/>
      <c r="BZ19" s="51"/>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9"/>
      <c r="BM20" s="50"/>
      <c r="BN20" s="50"/>
      <c r="BO20" s="50"/>
      <c r="BP20" s="50"/>
      <c r="BQ20" s="50"/>
      <c r="BR20" s="50"/>
      <c r="BS20" s="50"/>
      <c r="BT20" s="50"/>
      <c r="BU20" s="50"/>
      <c r="BV20" s="50"/>
      <c r="BW20" s="50"/>
      <c r="BX20" s="50"/>
      <c r="BY20" s="50"/>
      <c r="BZ20" s="51"/>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9"/>
      <c r="BM21" s="50"/>
      <c r="BN21" s="50"/>
      <c r="BO21" s="50"/>
      <c r="BP21" s="50"/>
      <c r="BQ21" s="50"/>
      <c r="BR21" s="50"/>
      <c r="BS21" s="50"/>
      <c r="BT21" s="50"/>
      <c r="BU21" s="50"/>
      <c r="BV21" s="50"/>
      <c r="BW21" s="50"/>
      <c r="BX21" s="50"/>
      <c r="BY21" s="50"/>
      <c r="BZ21" s="51"/>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9"/>
      <c r="BM22" s="50"/>
      <c r="BN22" s="50"/>
      <c r="BO22" s="50"/>
      <c r="BP22" s="50"/>
      <c r="BQ22" s="50"/>
      <c r="BR22" s="50"/>
      <c r="BS22" s="50"/>
      <c r="BT22" s="50"/>
      <c r="BU22" s="50"/>
      <c r="BV22" s="50"/>
      <c r="BW22" s="50"/>
      <c r="BX22" s="50"/>
      <c r="BY22" s="50"/>
      <c r="BZ22" s="51"/>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9"/>
      <c r="BM23" s="50"/>
      <c r="BN23" s="50"/>
      <c r="BO23" s="50"/>
      <c r="BP23" s="50"/>
      <c r="BQ23" s="50"/>
      <c r="BR23" s="50"/>
      <c r="BS23" s="50"/>
      <c r="BT23" s="50"/>
      <c r="BU23" s="50"/>
      <c r="BV23" s="50"/>
      <c r="BW23" s="50"/>
      <c r="BX23" s="50"/>
      <c r="BY23" s="50"/>
      <c r="BZ23" s="51"/>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9"/>
      <c r="BM24" s="50"/>
      <c r="BN24" s="50"/>
      <c r="BO24" s="50"/>
      <c r="BP24" s="50"/>
      <c r="BQ24" s="50"/>
      <c r="BR24" s="50"/>
      <c r="BS24" s="50"/>
      <c r="BT24" s="50"/>
      <c r="BU24" s="50"/>
      <c r="BV24" s="50"/>
      <c r="BW24" s="50"/>
      <c r="BX24" s="50"/>
      <c r="BY24" s="50"/>
      <c r="BZ24" s="51"/>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9"/>
      <c r="BM25" s="50"/>
      <c r="BN25" s="50"/>
      <c r="BO25" s="50"/>
      <c r="BP25" s="50"/>
      <c r="BQ25" s="50"/>
      <c r="BR25" s="50"/>
      <c r="BS25" s="50"/>
      <c r="BT25" s="50"/>
      <c r="BU25" s="50"/>
      <c r="BV25" s="50"/>
      <c r="BW25" s="50"/>
      <c r="BX25" s="50"/>
      <c r="BY25" s="50"/>
      <c r="BZ25" s="51"/>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9"/>
      <c r="BM26" s="50"/>
      <c r="BN26" s="50"/>
      <c r="BO26" s="50"/>
      <c r="BP26" s="50"/>
      <c r="BQ26" s="50"/>
      <c r="BR26" s="50"/>
      <c r="BS26" s="50"/>
      <c r="BT26" s="50"/>
      <c r="BU26" s="50"/>
      <c r="BV26" s="50"/>
      <c r="BW26" s="50"/>
      <c r="BX26" s="50"/>
      <c r="BY26" s="50"/>
      <c r="BZ26" s="51"/>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9"/>
      <c r="BM27" s="50"/>
      <c r="BN27" s="50"/>
      <c r="BO27" s="50"/>
      <c r="BP27" s="50"/>
      <c r="BQ27" s="50"/>
      <c r="BR27" s="50"/>
      <c r="BS27" s="50"/>
      <c r="BT27" s="50"/>
      <c r="BU27" s="50"/>
      <c r="BV27" s="50"/>
      <c r="BW27" s="50"/>
      <c r="BX27" s="50"/>
      <c r="BY27" s="50"/>
      <c r="BZ27" s="51"/>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9"/>
      <c r="BM28" s="50"/>
      <c r="BN28" s="50"/>
      <c r="BO28" s="50"/>
      <c r="BP28" s="50"/>
      <c r="BQ28" s="50"/>
      <c r="BR28" s="50"/>
      <c r="BS28" s="50"/>
      <c r="BT28" s="50"/>
      <c r="BU28" s="50"/>
      <c r="BV28" s="50"/>
      <c r="BW28" s="50"/>
      <c r="BX28" s="50"/>
      <c r="BY28" s="50"/>
      <c r="BZ28" s="51"/>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9"/>
      <c r="BM29" s="50"/>
      <c r="BN29" s="50"/>
      <c r="BO29" s="50"/>
      <c r="BP29" s="50"/>
      <c r="BQ29" s="50"/>
      <c r="BR29" s="50"/>
      <c r="BS29" s="50"/>
      <c r="BT29" s="50"/>
      <c r="BU29" s="50"/>
      <c r="BV29" s="50"/>
      <c r="BW29" s="50"/>
      <c r="BX29" s="50"/>
      <c r="BY29" s="50"/>
      <c r="BZ29" s="51"/>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9"/>
      <c r="BM30" s="50"/>
      <c r="BN30" s="50"/>
      <c r="BO30" s="50"/>
      <c r="BP30" s="50"/>
      <c r="BQ30" s="50"/>
      <c r="BR30" s="50"/>
      <c r="BS30" s="50"/>
      <c r="BT30" s="50"/>
      <c r="BU30" s="50"/>
      <c r="BV30" s="50"/>
      <c r="BW30" s="50"/>
      <c r="BX30" s="50"/>
      <c r="BY30" s="50"/>
      <c r="BZ30" s="51"/>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9"/>
      <c r="BM31" s="50"/>
      <c r="BN31" s="50"/>
      <c r="BO31" s="50"/>
      <c r="BP31" s="50"/>
      <c r="BQ31" s="50"/>
      <c r="BR31" s="50"/>
      <c r="BS31" s="50"/>
      <c r="BT31" s="50"/>
      <c r="BU31" s="50"/>
      <c r="BV31" s="50"/>
      <c r="BW31" s="50"/>
      <c r="BX31" s="50"/>
      <c r="BY31" s="50"/>
      <c r="BZ31" s="51"/>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9"/>
      <c r="BM32" s="50"/>
      <c r="BN32" s="50"/>
      <c r="BO32" s="50"/>
      <c r="BP32" s="50"/>
      <c r="BQ32" s="50"/>
      <c r="BR32" s="50"/>
      <c r="BS32" s="50"/>
      <c r="BT32" s="50"/>
      <c r="BU32" s="50"/>
      <c r="BV32" s="50"/>
      <c r="BW32" s="50"/>
      <c r="BX32" s="50"/>
      <c r="BY32" s="50"/>
      <c r="BZ32" s="51"/>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9"/>
      <c r="BM33" s="50"/>
      <c r="BN33" s="50"/>
      <c r="BO33" s="50"/>
      <c r="BP33" s="50"/>
      <c r="BQ33" s="50"/>
      <c r="BR33" s="50"/>
      <c r="BS33" s="50"/>
      <c r="BT33" s="50"/>
      <c r="BU33" s="50"/>
      <c r="BV33" s="50"/>
      <c r="BW33" s="50"/>
      <c r="BX33" s="50"/>
      <c r="BY33" s="50"/>
      <c r="BZ33" s="51"/>
    </row>
    <row r="34" spans="1:78" ht="13.5" customHeight="1">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9"/>
      <c r="BM34" s="50"/>
      <c r="BN34" s="50"/>
      <c r="BO34" s="50"/>
      <c r="BP34" s="50"/>
      <c r="BQ34" s="50"/>
      <c r="BR34" s="50"/>
      <c r="BS34" s="50"/>
      <c r="BT34" s="50"/>
      <c r="BU34" s="50"/>
      <c r="BV34" s="50"/>
      <c r="BW34" s="50"/>
      <c r="BX34" s="50"/>
      <c r="BY34" s="50"/>
      <c r="BZ34" s="51"/>
    </row>
    <row r="35" spans="1:78" ht="13.5" customHeight="1">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9"/>
      <c r="BM35" s="50"/>
      <c r="BN35" s="50"/>
      <c r="BO35" s="50"/>
      <c r="BP35" s="50"/>
      <c r="BQ35" s="50"/>
      <c r="BR35" s="50"/>
      <c r="BS35" s="50"/>
      <c r="BT35" s="50"/>
      <c r="BU35" s="50"/>
      <c r="BV35" s="50"/>
      <c r="BW35" s="50"/>
      <c r="BX35" s="50"/>
      <c r="BY35" s="50"/>
      <c r="BZ35" s="51"/>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9"/>
      <c r="BM36" s="50"/>
      <c r="BN36" s="50"/>
      <c r="BO36" s="50"/>
      <c r="BP36" s="50"/>
      <c r="BQ36" s="50"/>
      <c r="BR36" s="50"/>
      <c r="BS36" s="50"/>
      <c r="BT36" s="50"/>
      <c r="BU36" s="50"/>
      <c r="BV36" s="50"/>
      <c r="BW36" s="50"/>
      <c r="BX36" s="50"/>
      <c r="BY36" s="50"/>
      <c r="BZ36" s="51"/>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9"/>
      <c r="BM37" s="50"/>
      <c r="BN37" s="50"/>
      <c r="BO37" s="50"/>
      <c r="BP37" s="50"/>
      <c r="BQ37" s="50"/>
      <c r="BR37" s="50"/>
      <c r="BS37" s="50"/>
      <c r="BT37" s="50"/>
      <c r="BU37" s="50"/>
      <c r="BV37" s="50"/>
      <c r="BW37" s="50"/>
      <c r="BX37" s="50"/>
      <c r="BY37" s="50"/>
      <c r="BZ37" s="51"/>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9"/>
      <c r="BM38" s="50"/>
      <c r="BN38" s="50"/>
      <c r="BO38" s="50"/>
      <c r="BP38" s="50"/>
      <c r="BQ38" s="50"/>
      <c r="BR38" s="50"/>
      <c r="BS38" s="50"/>
      <c r="BT38" s="50"/>
      <c r="BU38" s="50"/>
      <c r="BV38" s="50"/>
      <c r="BW38" s="50"/>
      <c r="BX38" s="50"/>
      <c r="BY38" s="50"/>
      <c r="BZ38" s="51"/>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9"/>
      <c r="BM39" s="50"/>
      <c r="BN39" s="50"/>
      <c r="BO39" s="50"/>
      <c r="BP39" s="50"/>
      <c r="BQ39" s="50"/>
      <c r="BR39" s="50"/>
      <c r="BS39" s="50"/>
      <c r="BT39" s="50"/>
      <c r="BU39" s="50"/>
      <c r="BV39" s="50"/>
      <c r="BW39" s="50"/>
      <c r="BX39" s="50"/>
      <c r="BY39" s="50"/>
      <c r="BZ39" s="51"/>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9"/>
      <c r="BM40" s="50"/>
      <c r="BN40" s="50"/>
      <c r="BO40" s="50"/>
      <c r="BP40" s="50"/>
      <c r="BQ40" s="50"/>
      <c r="BR40" s="50"/>
      <c r="BS40" s="50"/>
      <c r="BT40" s="50"/>
      <c r="BU40" s="50"/>
      <c r="BV40" s="50"/>
      <c r="BW40" s="50"/>
      <c r="BX40" s="50"/>
      <c r="BY40" s="50"/>
      <c r="BZ40" s="51"/>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9"/>
      <c r="BM41" s="50"/>
      <c r="BN41" s="50"/>
      <c r="BO41" s="50"/>
      <c r="BP41" s="50"/>
      <c r="BQ41" s="50"/>
      <c r="BR41" s="50"/>
      <c r="BS41" s="50"/>
      <c r="BT41" s="50"/>
      <c r="BU41" s="50"/>
      <c r="BV41" s="50"/>
      <c r="BW41" s="50"/>
      <c r="BX41" s="50"/>
      <c r="BY41" s="50"/>
      <c r="BZ41" s="51"/>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9"/>
      <c r="BM42" s="50"/>
      <c r="BN42" s="50"/>
      <c r="BO42" s="50"/>
      <c r="BP42" s="50"/>
      <c r="BQ42" s="50"/>
      <c r="BR42" s="50"/>
      <c r="BS42" s="50"/>
      <c r="BT42" s="50"/>
      <c r="BU42" s="50"/>
      <c r="BV42" s="50"/>
      <c r="BW42" s="50"/>
      <c r="BX42" s="50"/>
      <c r="BY42" s="50"/>
      <c r="BZ42" s="51"/>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9"/>
      <c r="BM43" s="50"/>
      <c r="BN43" s="50"/>
      <c r="BO43" s="50"/>
      <c r="BP43" s="50"/>
      <c r="BQ43" s="50"/>
      <c r="BR43" s="50"/>
      <c r="BS43" s="50"/>
      <c r="BT43" s="50"/>
      <c r="BU43" s="50"/>
      <c r="BV43" s="50"/>
      <c r="BW43" s="50"/>
      <c r="BX43" s="50"/>
      <c r="BY43" s="50"/>
      <c r="BZ43" s="51"/>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2"/>
      <c r="BM44" s="53"/>
      <c r="BN44" s="53"/>
      <c r="BO44" s="53"/>
      <c r="BP44" s="53"/>
      <c r="BQ44" s="53"/>
      <c r="BR44" s="53"/>
      <c r="BS44" s="53"/>
      <c r="BT44" s="53"/>
      <c r="BU44" s="53"/>
      <c r="BV44" s="53"/>
      <c r="BW44" s="53"/>
      <c r="BX44" s="53"/>
      <c r="BY44" s="53"/>
      <c r="BZ44" s="54"/>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3" t="s">
        <v>26</v>
      </c>
      <c r="BM45" s="44"/>
      <c r="BN45" s="44"/>
      <c r="BO45" s="44"/>
      <c r="BP45" s="44"/>
      <c r="BQ45" s="44"/>
      <c r="BR45" s="44"/>
      <c r="BS45" s="44"/>
      <c r="BT45" s="44"/>
      <c r="BU45" s="44"/>
      <c r="BV45" s="44"/>
      <c r="BW45" s="44"/>
      <c r="BX45" s="44"/>
      <c r="BY45" s="44"/>
      <c r="BZ45" s="45"/>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6"/>
      <c r="BM46" s="47"/>
      <c r="BN46" s="47"/>
      <c r="BO46" s="47"/>
      <c r="BP46" s="47"/>
      <c r="BQ46" s="47"/>
      <c r="BR46" s="47"/>
      <c r="BS46" s="47"/>
      <c r="BT46" s="47"/>
      <c r="BU46" s="47"/>
      <c r="BV46" s="47"/>
      <c r="BW46" s="47"/>
      <c r="BX46" s="47"/>
      <c r="BY46" s="47"/>
      <c r="BZ46" s="48"/>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9" t="s">
        <v>110</v>
      </c>
      <c r="BM47" s="50"/>
      <c r="BN47" s="50"/>
      <c r="BO47" s="50"/>
      <c r="BP47" s="50"/>
      <c r="BQ47" s="50"/>
      <c r="BR47" s="50"/>
      <c r="BS47" s="50"/>
      <c r="BT47" s="50"/>
      <c r="BU47" s="50"/>
      <c r="BV47" s="50"/>
      <c r="BW47" s="50"/>
      <c r="BX47" s="50"/>
      <c r="BY47" s="50"/>
      <c r="BZ47" s="51"/>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9"/>
      <c r="BM48" s="50"/>
      <c r="BN48" s="50"/>
      <c r="BO48" s="50"/>
      <c r="BP48" s="50"/>
      <c r="BQ48" s="50"/>
      <c r="BR48" s="50"/>
      <c r="BS48" s="50"/>
      <c r="BT48" s="50"/>
      <c r="BU48" s="50"/>
      <c r="BV48" s="50"/>
      <c r="BW48" s="50"/>
      <c r="BX48" s="50"/>
      <c r="BY48" s="50"/>
      <c r="BZ48" s="51"/>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9"/>
      <c r="BM49" s="50"/>
      <c r="BN49" s="50"/>
      <c r="BO49" s="50"/>
      <c r="BP49" s="50"/>
      <c r="BQ49" s="50"/>
      <c r="BR49" s="50"/>
      <c r="BS49" s="50"/>
      <c r="BT49" s="50"/>
      <c r="BU49" s="50"/>
      <c r="BV49" s="50"/>
      <c r="BW49" s="50"/>
      <c r="BX49" s="50"/>
      <c r="BY49" s="50"/>
      <c r="BZ49" s="51"/>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9"/>
      <c r="BM50" s="50"/>
      <c r="BN50" s="50"/>
      <c r="BO50" s="50"/>
      <c r="BP50" s="50"/>
      <c r="BQ50" s="50"/>
      <c r="BR50" s="50"/>
      <c r="BS50" s="50"/>
      <c r="BT50" s="50"/>
      <c r="BU50" s="50"/>
      <c r="BV50" s="50"/>
      <c r="BW50" s="50"/>
      <c r="BX50" s="50"/>
      <c r="BY50" s="50"/>
      <c r="BZ50" s="51"/>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9"/>
      <c r="BM51" s="50"/>
      <c r="BN51" s="50"/>
      <c r="BO51" s="50"/>
      <c r="BP51" s="50"/>
      <c r="BQ51" s="50"/>
      <c r="BR51" s="50"/>
      <c r="BS51" s="50"/>
      <c r="BT51" s="50"/>
      <c r="BU51" s="50"/>
      <c r="BV51" s="50"/>
      <c r="BW51" s="50"/>
      <c r="BX51" s="50"/>
      <c r="BY51" s="50"/>
      <c r="BZ51" s="51"/>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9"/>
      <c r="BM52" s="50"/>
      <c r="BN52" s="50"/>
      <c r="BO52" s="50"/>
      <c r="BP52" s="50"/>
      <c r="BQ52" s="50"/>
      <c r="BR52" s="50"/>
      <c r="BS52" s="50"/>
      <c r="BT52" s="50"/>
      <c r="BU52" s="50"/>
      <c r="BV52" s="50"/>
      <c r="BW52" s="50"/>
      <c r="BX52" s="50"/>
      <c r="BY52" s="50"/>
      <c r="BZ52" s="51"/>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9"/>
      <c r="BM53" s="50"/>
      <c r="BN53" s="50"/>
      <c r="BO53" s="50"/>
      <c r="BP53" s="50"/>
      <c r="BQ53" s="50"/>
      <c r="BR53" s="50"/>
      <c r="BS53" s="50"/>
      <c r="BT53" s="50"/>
      <c r="BU53" s="50"/>
      <c r="BV53" s="50"/>
      <c r="BW53" s="50"/>
      <c r="BX53" s="50"/>
      <c r="BY53" s="50"/>
      <c r="BZ53" s="51"/>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9"/>
      <c r="BM54" s="50"/>
      <c r="BN54" s="50"/>
      <c r="BO54" s="50"/>
      <c r="BP54" s="50"/>
      <c r="BQ54" s="50"/>
      <c r="BR54" s="50"/>
      <c r="BS54" s="50"/>
      <c r="BT54" s="50"/>
      <c r="BU54" s="50"/>
      <c r="BV54" s="50"/>
      <c r="BW54" s="50"/>
      <c r="BX54" s="50"/>
      <c r="BY54" s="50"/>
      <c r="BZ54" s="51"/>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9"/>
      <c r="BM55" s="50"/>
      <c r="BN55" s="50"/>
      <c r="BO55" s="50"/>
      <c r="BP55" s="50"/>
      <c r="BQ55" s="50"/>
      <c r="BR55" s="50"/>
      <c r="BS55" s="50"/>
      <c r="BT55" s="50"/>
      <c r="BU55" s="50"/>
      <c r="BV55" s="50"/>
      <c r="BW55" s="50"/>
      <c r="BX55" s="50"/>
      <c r="BY55" s="50"/>
      <c r="BZ55" s="51"/>
    </row>
    <row r="56" spans="1:78" ht="13.5" customHeight="1">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9"/>
      <c r="BM56" s="50"/>
      <c r="BN56" s="50"/>
      <c r="BO56" s="50"/>
      <c r="BP56" s="50"/>
      <c r="BQ56" s="50"/>
      <c r="BR56" s="50"/>
      <c r="BS56" s="50"/>
      <c r="BT56" s="50"/>
      <c r="BU56" s="50"/>
      <c r="BV56" s="50"/>
      <c r="BW56" s="50"/>
      <c r="BX56" s="50"/>
      <c r="BY56" s="50"/>
      <c r="BZ56" s="51"/>
    </row>
    <row r="57" spans="1:78" ht="13.5" customHeight="1">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9"/>
      <c r="BM57" s="50"/>
      <c r="BN57" s="50"/>
      <c r="BO57" s="50"/>
      <c r="BP57" s="50"/>
      <c r="BQ57" s="50"/>
      <c r="BR57" s="50"/>
      <c r="BS57" s="50"/>
      <c r="BT57" s="50"/>
      <c r="BU57" s="50"/>
      <c r="BV57" s="50"/>
      <c r="BW57" s="50"/>
      <c r="BX57" s="50"/>
      <c r="BY57" s="50"/>
      <c r="BZ57" s="51"/>
    </row>
    <row r="58" spans="1:78" ht="13.5" customHeight="1">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60" t="s">
        <v>27</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49"/>
      <c r="BM60" s="50"/>
      <c r="BN60" s="50"/>
      <c r="BO60" s="50"/>
      <c r="BP60" s="50"/>
      <c r="BQ60" s="50"/>
      <c r="BR60" s="50"/>
      <c r="BS60" s="50"/>
      <c r="BT60" s="50"/>
      <c r="BU60" s="50"/>
      <c r="BV60" s="50"/>
      <c r="BW60" s="50"/>
      <c r="BX60" s="50"/>
      <c r="BY60" s="50"/>
      <c r="BZ60" s="5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49"/>
      <c r="BM61" s="50"/>
      <c r="BN61" s="50"/>
      <c r="BO61" s="50"/>
      <c r="BP61" s="50"/>
      <c r="BQ61" s="50"/>
      <c r="BR61" s="50"/>
      <c r="BS61" s="50"/>
      <c r="BT61" s="50"/>
      <c r="BU61" s="50"/>
      <c r="BV61" s="50"/>
      <c r="BW61" s="50"/>
      <c r="BX61" s="50"/>
      <c r="BY61" s="50"/>
      <c r="BZ61" s="51"/>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9"/>
      <c r="BM62" s="50"/>
      <c r="BN62" s="50"/>
      <c r="BO62" s="50"/>
      <c r="BP62" s="50"/>
      <c r="BQ62" s="50"/>
      <c r="BR62" s="50"/>
      <c r="BS62" s="50"/>
      <c r="BT62" s="50"/>
      <c r="BU62" s="50"/>
      <c r="BV62" s="50"/>
      <c r="BW62" s="50"/>
      <c r="BX62" s="50"/>
      <c r="BY62" s="50"/>
      <c r="BZ62" s="51"/>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2"/>
      <c r="BM63" s="53"/>
      <c r="BN63" s="53"/>
      <c r="BO63" s="53"/>
      <c r="BP63" s="53"/>
      <c r="BQ63" s="53"/>
      <c r="BR63" s="53"/>
      <c r="BS63" s="53"/>
      <c r="BT63" s="53"/>
      <c r="BU63" s="53"/>
      <c r="BV63" s="53"/>
      <c r="BW63" s="53"/>
      <c r="BX63" s="53"/>
      <c r="BY63" s="53"/>
      <c r="BZ63" s="54"/>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3" t="s">
        <v>28</v>
      </c>
      <c r="BM64" s="44"/>
      <c r="BN64" s="44"/>
      <c r="BO64" s="44"/>
      <c r="BP64" s="44"/>
      <c r="BQ64" s="44"/>
      <c r="BR64" s="44"/>
      <c r="BS64" s="44"/>
      <c r="BT64" s="44"/>
      <c r="BU64" s="44"/>
      <c r="BV64" s="44"/>
      <c r="BW64" s="44"/>
      <c r="BX64" s="44"/>
      <c r="BY64" s="44"/>
      <c r="BZ64" s="45"/>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6"/>
      <c r="BM65" s="47"/>
      <c r="BN65" s="47"/>
      <c r="BO65" s="47"/>
      <c r="BP65" s="47"/>
      <c r="BQ65" s="47"/>
      <c r="BR65" s="47"/>
      <c r="BS65" s="47"/>
      <c r="BT65" s="47"/>
      <c r="BU65" s="47"/>
      <c r="BV65" s="47"/>
      <c r="BW65" s="47"/>
      <c r="BX65" s="47"/>
      <c r="BY65" s="47"/>
      <c r="BZ65" s="48"/>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9" t="s">
        <v>111</v>
      </c>
      <c r="BM66" s="50"/>
      <c r="BN66" s="50"/>
      <c r="BO66" s="50"/>
      <c r="BP66" s="50"/>
      <c r="BQ66" s="50"/>
      <c r="BR66" s="50"/>
      <c r="BS66" s="50"/>
      <c r="BT66" s="50"/>
      <c r="BU66" s="50"/>
      <c r="BV66" s="50"/>
      <c r="BW66" s="50"/>
      <c r="BX66" s="50"/>
      <c r="BY66" s="50"/>
      <c r="BZ66" s="51"/>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9"/>
      <c r="BM67" s="50"/>
      <c r="BN67" s="50"/>
      <c r="BO67" s="50"/>
      <c r="BP67" s="50"/>
      <c r="BQ67" s="50"/>
      <c r="BR67" s="50"/>
      <c r="BS67" s="50"/>
      <c r="BT67" s="50"/>
      <c r="BU67" s="50"/>
      <c r="BV67" s="50"/>
      <c r="BW67" s="50"/>
      <c r="BX67" s="50"/>
      <c r="BY67" s="50"/>
      <c r="BZ67" s="51"/>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9"/>
      <c r="BM68" s="50"/>
      <c r="BN68" s="50"/>
      <c r="BO68" s="50"/>
      <c r="BP68" s="50"/>
      <c r="BQ68" s="50"/>
      <c r="BR68" s="50"/>
      <c r="BS68" s="50"/>
      <c r="BT68" s="50"/>
      <c r="BU68" s="50"/>
      <c r="BV68" s="50"/>
      <c r="BW68" s="50"/>
      <c r="BX68" s="50"/>
      <c r="BY68" s="50"/>
      <c r="BZ68" s="51"/>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9"/>
      <c r="BM69" s="50"/>
      <c r="BN69" s="50"/>
      <c r="BO69" s="50"/>
      <c r="BP69" s="50"/>
      <c r="BQ69" s="50"/>
      <c r="BR69" s="50"/>
      <c r="BS69" s="50"/>
      <c r="BT69" s="50"/>
      <c r="BU69" s="50"/>
      <c r="BV69" s="50"/>
      <c r="BW69" s="50"/>
      <c r="BX69" s="50"/>
      <c r="BY69" s="50"/>
      <c r="BZ69" s="51"/>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9"/>
      <c r="BM70" s="50"/>
      <c r="BN70" s="50"/>
      <c r="BO70" s="50"/>
      <c r="BP70" s="50"/>
      <c r="BQ70" s="50"/>
      <c r="BR70" s="50"/>
      <c r="BS70" s="50"/>
      <c r="BT70" s="50"/>
      <c r="BU70" s="50"/>
      <c r="BV70" s="50"/>
      <c r="BW70" s="50"/>
      <c r="BX70" s="50"/>
      <c r="BY70" s="50"/>
      <c r="BZ70" s="51"/>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9"/>
      <c r="BM71" s="50"/>
      <c r="BN71" s="50"/>
      <c r="BO71" s="50"/>
      <c r="BP71" s="50"/>
      <c r="BQ71" s="50"/>
      <c r="BR71" s="50"/>
      <c r="BS71" s="50"/>
      <c r="BT71" s="50"/>
      <c r="BU71" s="50"/>
      <c r="BV71" s="50"/>
      <c r="BW71" s="50"/>
      <c r="BX71" s="50"/>
      <c r="BY71" s="50"/>
      <c r="BZ71" s="51"/>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9"/>
      <c r="BM72" s="50"/>
      <c r="BN72" s="50"/>
      <c r="BO72" s="50"/>
      <c r="BP72" s="50"/>
      <c r="BQ72" s="50"/>
      <c r="BR72" s="50"/>
      <c r="BS72" s="50"/>
      <c r="BT72" s="50"/>
      <c r="BU72" s="50"/>
      <c r="BV72" s="50"/>
      <c r="BW72" s="50"/>
      <c r="BX72" s="50"/>
      <c r="BY72" s="50"/>
      <c r="BZ72" s="51"/>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9"/>
      <c r="BM73" s="50"/>
      <c r="BN73" s="50"/>
      <c r="BO73" s="50"/>
      <c r="BP73" s="50"/>
      <c r="BQ73" s="50"/>
      <c r="BR73" s="50"/>
      <c r="BS73" s="50"/>
      <c r="BT73" s="50"/>
      <c r="BU73" s="50"/>
      <c r="BV73" s="50"/>
      <c r="BW73" s="50"/>
      <c r="BX73" s="50"/>
      <c r="BY73" s="50"/>
      <c r="BZ73" s="51"/>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9"/>
      <c r="BM74" s="50"/>
      <c r="BN74" s="50"/>
      <c r="BO74" s="50"/>
      <c r="BP74" s="50"/>
      <c r="BQ74" s="50"/>
      <c r="BR74" s="50"/>
      <c r="BS74" s="50"/>
      <c r="BT74" s="50"/>
      <c r="BU74" s="50"/>
      <c r="BV74" s="50"/>
      <c r="BW74" s="50"/>
      <c r="BX74" s="50"/>
      <c r="BY74" s="50"/>
      <c r="BZ74" s="51"/>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9"/>
      <c r="BM75" s="50"/>
      <c r="BN75" s="50"/>
      <c r="BO75" s="50"/>
      <c r="BP75" s="50"/>
      <c r="BQ75" s="50"/>
      <c r="BR75" s="50"/>
      <c r="BS75" s="50"/>
      <c r="BT75" s="50"/>
      <c r="BU75" s="50"/>
      <c r="BV75" s="50"/>
      <c r="BW75" s="50"/>
      <c r="BX75" s="50"/>
      <c r="BY75" s="50"/>
      <c r="BZ75" s="51"/>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9"/>
      <c r="BM76" s="50"/>
      <c r="BN76" s="50"/>
      <c r="BO76" s="50"/>
      <c r="BP76" s="50"/>
      <c r="BQ76" s="50"/>
      <c r="BR76" s="50"/>
      <c r="BS76" s="50"/>
      <c r="BT76" s="50"/>
      <c r="BU76" s="50"/>
      <c r="BV76" s="50"/>
      <c r="BW76" s="50"/>
      <c r="BX76" s="50"/>
      <c r="BY76" s="50"/>
      <c r="BZ76" s="51"/>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9"/>
      <c r="BM77" s="50"/>
      <c r="BN77" s="50"/>
      <c r="BO77" s="50"/>
      <c r="BP77" s="50"/>
      <c r="BQ77" s="50"/>
      <c r="BR77" s="50"/>
      <c r="BS77" s="50"/>
      <c r="BT77" s="50"/>
      <c r="BU77" s="50"/>
      <c r="BV77" s="50"/>
      <c r="BW77" s="50"/>
      <c r="BX77" s="50"/>
      <c r="BY77" s="50"/>
      <c r="BZ77" s="51"/>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9"/>
      <c r="BM78" s="50"/>
      <c r="BN78" s="50"/>
      <c r="BO78" s="50"/>
      <c r="BP78" s="50"/>
      <c r="BQ78" s="50"/>
      <c r="BR78" s="50"/>
      <c r="BS78" s="50"/>
      <c r="BT78" s="50"/>
      <c r="BU78" s="50"/>
      <c r="BV78" s="50"/>
      <c r="BW78" s="50"/>
      <c r="BX78" s="50"/>
      <c r="BY78" s="50"/>
      <c r="BZ78" s="51"/>
    </row>
    <row r="79" spans="1:78" ht="13.5" customHeight="1">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9"/>
      <c r="BM79" s="50"/>
      <c r="BN79" s="50"/>
      <c r="BO79" s="50"/>
      <c r="BP79" s="50"/>
      <c r="BQ79" s="50"/>
      <c r="BR79" s="50"/>
      <c r="BS79" s="50"/>
      <c r="BT79" s="50"/>
      <c r="BU79" s="50"/>
      <c r="BV79" s="50"/>
      <c r="BW79" s="50"/>
      <c r="BX79" s="50"/>
      <c r="BY79" s="50"/>
      <c r="BZ79" s="51"/>
    </row>
    <row r="80" spans="1:78" ht="13.5" customHeight="1">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9"/>
      <c r="BM80" s="50"/>
      <c r="BN80" s="50"/>
      <c r="BO80" s="50"/>
      <c r="BP80" s="50"/>
      <c r="BQ80" s="50"/>
      <c r="BR80" s="50"/>
      <c r="BS80" s="50"/>
      <c r="BT80" s="50"/>
      <c r="BU80" s="50"/>
      <c r="BV80" s="50"/>
      <c r="BW80" s="50"/>
      <c r="BX80" s="50"/>
      <c r="BY80" s="50"/>
      <c r="BZ80" s="51"/>
    </row>
    <row r="81" spans="1:78" ht="13.5" customHeight="1">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6"/>
    </row>
    <row r="84" spans="1:78" hidden="1">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42</v>
      </c>
      <c r="N85" s="27" t="s">
        <v>42</v>
      </c>
      <c r="O85" s="27" t="str">
        <f>データ!EN6</f>
        <v>【0.54】</v>
      </c>
    </row>
  </sheetData>
  <sheetProtection algorithmName="SHA-512" hashValue="HlzIWAW/0S6Ai3TKnVHwPY1yzve/joSAEpCi6gK4TvVAnFoCncuQN+Jc1/oa6YI3iJanF8B9of+L7A478FC8qw==" saltValue="S1fPFOHXqOekClq6dClY0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c r="A6" s="29" t="s">
        <v>95</v>
      </c>
      <c r="B6" s="34">
        <f>B7</f>
        <v>2018</v>
      </c>
      <c r="C6" s="34">
        <f t="shared" ref="C6:W6" si="3">C7</f>
        <v>73628</v>
      </c>
      <c r="D6" s="34">
        <f t="shared" si="3"/>
        <v>47</v>
      </c>
      <c r="E6" s="34">
        <f t="shared" si="3"/>
        <v>1</v>
      </c>
      <c r="F6" s="34">
        <f t="shared" si="3"/>
        <v>0</v>
      </c>
      <c r="G6" s="34">
        <f t="shared" si="3"/>
        <v>0</v>
      </c>
      <c r="H6" s="34" t="str">
        <f t="shared" si="3"/>
        <v>福島県　下郷町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82.28</v>
      </c>
      <c r="Q6" s="35">
        <f t="shared" si="3"/>
        <v>3890</v>
      </c>
      <c r="R6" s="35">
        <f t="shared" si="3"/>
        <v>5733</v>
      </c>
      <c r="S6" s="35">
        <f t="shared" si="3"/>
        <v>317.04000000000002</v>
      </c>
      <c r="T6" s="35">
        <f t="shared" si="3"/>
        <v>18.079999999999998</v>
      </c>
      <c r="U6" s="35">
        <f t="shared" si="3"/>
        <v>4663</v>
      </c>
      <c r="V6" s="35">
        <f t="shared" si="3"/>
        <v>317</v>
      </c>
      <c r="W6" s="35">
        <f t="shared" si="3"/>
        <v>14.71</v>
      </c>
      <c r="X6" s="36">
        <f>IF(X7="",NA(),X7)</f>
        <v>72.09</v>
      </c>
      <c r="Y6" s="36">
        <f t="shared" ref="Y6:AG6" si="4">IF(Y7="",NA(),Y7)</f>
        <v>73.53</v>
      </c>
      <c r="Z6" s="36">
        <f t="shared" si="4"/>
        <v>76.91</v>
      </c>
      <c r="AA6" s="36">
        <f t="shared" si="4"/>
        <v>77.489999999999995</v>
      </c>
      <c r="AB6" s="36">
        <f t="shared" si="4"/>
        <v>73.94</v>
      </c>
      <c r="AC6" s="36">
        <f t="shared" si="4"/>
        <v>75.87</v>
      </c>
      <c r="AD6" s="36">
        <f t="shared" si="4"/>
        <v>76.27</v>
      </c>
      <c r="AE6" s="36">
        <f t="shared" si="4"/>
        <v>77.56</v>
      </c>
      <c r="AF6" s="36">
        <f t="shared" si="4"/>
        <v>78.510000000000005</v>
      </c>
      <c r="AG6" s="36">
        <f t="shared" si="4"/>
        <v>77.91</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1410.85</v>
      </c>
      <c r="BF6" s="36">
        <f t="shared" ref="BF6:BN6" si="7">IF(BF7="",NA(),BF7)</f>
        <v>1303.93</v>
      </c>
      <c r="BG6" s="36">
        <f t="shared" si="7"/>
        <v>1220.98</v>
      </c>
      <c r="BH6" s="36">
        <f t="shared" si="7"/>
        <v>1150.78</v>
      </c>
      <c r="BI6" s="36">
        <f t="shared" si="7"/>
        <v>1045.28</v>
      </c>
      <c r="BJ6" s="36">
        <f t="shared" si="7"/>
        <v>1125.69</v>
      </c>
      <c r="BK6" s="36">
        <f t="shared" si="7"/>
        <v>1134.67</v>
      </c>
      <c r="BL6" s="36">
        <f t="shared" si="7"/>
        <v>1144.79</v>
      </c>
      <c r="BM6" s="36">
        <f t="shared" si="7"/>
        <v>1061.58</v>
      </c>
      <c r="BN6" s="36">
        <f t="shared" si="7"/>
        <v>1007.7</v>
      </c>
      <c r="BO6" s="35" t="str">
        <f>IF(BO7="","",IF(BO7="-","【-】","【"&amp;SUBSTITUTE(TEXT(BO7,"#,##0.00"),"-","△")&amp;"】"))</f>
        <v>【1,074.14】</v>
      </c>
      <c r="BP6" s="36">
        <f>IF(BP7="",NA(),BP7)</f>
        <v>55.1</v>
      </c>
      <c r="BQ6" s="36">
        <f t="shared" ref="BQ6:BY6" si="8">IF(BQ7="",NA(),BQ7)</f>
        <v>56.61</v>
      </c>
      <c r="BR6" s="36">
        <f t="shared" si="8"/>
        <v>58.65</v>
      </c>
      <c r="BS6" s="36">
        <f t="shared" si="8"/>
        <v>57.42</v>
      </c>
      <c r="BT6" s="36">
        <f t="shared" si="8"/>
        <v>58.25</v>
      </c>
      <c r="BU6" s="36">
        <f t="shared" si="8"/>
        <v>46.48</v>
      </c>
      <c r="BV6" s="36">
        <f t="shared" si="8"/>
        <v>40.6</v>
      </c>
      <c r="BW6" s="36">
        <f t="shared" si="8"/>
        <v>56.04</v>
      </c>
      <c r="BX6" s="36">
        <f t="shared" si="8"/>
        <v>58.52</v>
      </c>
      <c r="BY6" s="36">
        <f t="shared" si="8"/>
        <v>59.22</v>
      </c>
      <c r="BZ6" s="35" t="str">
        <f>IF(BZ7="","",IF(BZ7="-","【-】","【"&amp;SUBSTITUTE(TEXT(BZ7,"#,##0.00"),"-","△")&amp;"】"))</f>
        <v>【54.36】</v>
      </c>
      <c r="CA6" s="36">
        <f>IF(CA7="",NA(),CA7)</f>
        <v>412.79</v>
      </c>
      <c r="CB6" s="36">
        <f t="shared" ref="CB6:CJ6" si="9">IF(CB7="",NA(),CB7)</f>
        <v>398.27</v>
      </c>
      <c r="CC6" s="36">
        <f t="shared" si="9"/>
        <v>387.82</v>
      </c>
      <c r="CD6" s="36">
        <f t="shared" si="9"/>
        <v>400.87</v>
      </c>
      <c r="CE6" s="36">
        <f t="shared" si="9"/>
        <v>388.99</v>
      </c>
      <c r="CF6" s="36">
        <f t="shared" si="9"/>
        <v>376.61</v>
      </c>
      <c r="CG6" s="36">
        <f t="shared" si="9"/>
        <v>440.03</v>
      </c>
      <c r="CH6" s="36">
        <f t="shared" si="9"/>
        <v>304.35000000000002</v>
      </c>
      <c r="CI6" s="36">
        <f t="shared" si="9"/>
        <v>296.3</v>
      </c>
      <c r="CJ6" s="36">
        <f t="shared" si="9"/>
        <v>292.89999999999998</v>
      </c>
      <c r="CK6" s="35" t="str">
        <f>IF(CK7="","",IF(CK7="-","【-】","【"&amp;SUBSTITUTE(TEXT(CK7,"#,##0.00"),"-","△")&amp;"】"))</f>
        <v>【296.40】</v>
      </c>
      <c r="CL6" s="36">
        <f>IF(CL7="",NA(),CL7)</f>
        <v>98.56</v>
      </c>
      <c r="CM6" s="36">
        <f t="shared" ref="CM6:CU6" si="10">IF(CM7="",NA(),CM7)</f>
        <v>107.57</v>
      </c>
      <c r="CN6" s="36">
        <f t="shared" si="10"/>
        <v>100</v>
      </c>
      <c r="CO6" s="36">
        <f t="shared" si="10"/>
        <v>100</v>
      </c>
      <c r="CP6" s="36">
        <f t="shared" si="10"/>
        <v>97</v>
      </c>
      <c r="CQ6" s="36">
        <f t="shared" si="10"/>
        <v>57.43</v>
      </c>
      <c r="CR6" s="36">
        <f t="shared" si="10"/>
        <v>57.29</v>
      </c>
      <c r="CS6" s="36">
        <f t="shared" si="10"/>
        <v>55.9</v>
      </c>
      <c r="CT6" s="36">
        <f t="shared" si="10"/>
        <v>57.3</v>
      </c>
      <c r="CU6" s="36">
        <f t="shared" si="10"/>
        <v>56.76</v>
      </c>
      <c r="CV6" s="35" t="str">
        <f>IF(CV7="","",IF(CV7="-","【-】","【"&amp;SUBSTITUTE(TEXT(CV7,"#,##0.00"),"-","△")&amp;"】"))</f>
        <v>【55.95】</v>
      </c>
      <c r="CW6" s="36">
        <f>IF(CW7="",NA(),CW7)</f>
        <v>37.57</v>
      </c>
      <c r="CX6" s="36">
        <f t="shared" ref="CX6:DF6" si="11">IF(CX7="",NA(),CX7)</f>
        <v>34.86</v>
      </c>
      <c r="CY6" s="36">
        <f t="shared" si="11"/>
        <v>37.01</v>
      </c>
      <c r="CZ6" s="36">
        <f t="shared" si="11"/>
        <v>35.9</v>
      </c>
      <c r="DA6" s="36">
        <f t="shared" si="11"/>
        <v>37.96</v>
      </c>
      <c r="DB6" s="36">
        <f t="shared" si="11"/>
        <v>73.83</v>
      </c>
      <c r="DC6" s="36">
        <f t="shared" si="11"/>
        <v>73.69</v>
      </c>
      <c r="DD6" s="36">
        <f t="shared" si="11"/>
        <v>73.28</v>
      </c>
      <c r="DE6" s="36">
        <f t="shared" si="11"/>
        <v>72.42</v>
      </c>
      <c r="DF6" s="36">
        <f t="shared" si="11"/>
        <v>73.069999999999993</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6">
        <f t="shared" ref="EE6:EM6" si="14">IF(EE7="",NA(),EE7)</f>
        <v>0.14000000000000001</v>
      </c>
      <c r="EF6" s="36">
        <f t="shared" si="14"/>
        <v>0.1</v>
      </c>
      <c r="EG6" s="35">
        <f t="shared" si="14"/>
        <v>0</v>
      </c>
      <c r="EH6" s="35">
        <f t="shared" si="14"/>
        <v>0</v>
      </c>
      <c r="EI6" s="36">
        <f t="shared" si="14"/>
        <v>0.69</v>
      </c>
      <c r="EJ6" s="36">
        <f t="shared" si="14"/>
        <v>0.65</v>
      </c>
      <c r="EK6" s="36">
        <f t="shared" si="14"/>
        <v>0.53</v>
      </c>
      <c r="EL6" s="36">
        <f t="shared" si="14"/>
        <v>0.72</v>
      </c>
      <c r="EM6" s="36">
        <f t="shared" si="14"/>
        <v>0.53</v>
      </c>
      <c r="EN6" s="35" t="str">
        <f>IF(EN7="","",IF(EN7="-","【-】","【"&amp;SUBSTITUTE(TEXT(EN7,"#,##0.00"),"-","△")&amp;"】"))</f>
        <v>【0.54】</v>
      </c>
    </row>
    <row r="7" spans="1:144" s="37" customFormat="1">
      <c r="A7" s="29"/>
      <c r="B7" s="38">
        <v>2018</v>
      </c>
      <c r="C7" s="38">
        <v>73628</v>
      </c>
      <c r="D7" s="38">
        <v>47</v>
      </c>
      <c r="E7" s="38">
        <v>1</v>
      </c>
      <c r="F7" s="38">
        <v>0</v>
      </c>
      <c r="G7" s="38">
        <v>0</v>
      </c>
      <c r="H7" s="38" t="s">
        <v>96</v>
      </c>
      <c r="I7" s="38" t="s">
        <v>97</v>
      </c>
      <c r="J7" s="38" t="s">
        <v>98</v>
      </c>
      <c r="K7" s="38" t="s">
        <v>99</v>
      </c>
      <c r="L7" s="38" t="s">
        <v>100</v>
      </c>
      <c r="M7" s="38" t="s">
        <v>101</v>
      </c>
      <c r="N7" s="39" t="s">
        <v>102</v>
      </c>
      <c r="O7" s="39" t="s">
        <v>103</v>
      </c>
      <c r="P7" s="39">
        <v>82.28</v>
      </c>
      <c r="Q7" s="39">
        <v>3890</v>
      </c>
      <c r="R7" s="39">
        <v>5733</v>
      </c>
      <c r="S7" s="39">
        <v>317.04000000000002</v>
      </c>
      <c r="T7" s="39">
        <v>18.079999999999998</v>
      </c>
      <c r="U7" s="39">
        <v>4663</v>
      </c>
      <c r="V7" s="39">
        <v>317</v>
      </c>
      <c r="W7" s="39">
        <v>14.71</v>
      </c>
      <c r="X7" s="39">
        <v>72.09</v>
      </c>
      <c r="Y7" s="39">
        <v>73.53</v>
      </c>
      <c r="Z7" s="39">
        <v>76.91</v>
      </c>
      <c r="AA7" s="39">
        <v>77.489999999999995</v>
      </c>
      <c r="AB7" s="39">
        <v>73.94</v>
      </c>
      <c r="AC7" s="39">
        <v>75.87</v>
      </c>
      <c r="AD7" s="39">
        <v>76.27</v>
      </c>
      <c r="AE7" s="39">
        <v>77.56</v>
      </c>
      <c r="AF7" s="39">
        <v>78.510000000000005</v>
      </c>
      <c r="AG7" s="39">
        <v>77.91</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1410.85</v>
      </c>
      <c r="BF7" s="39">
        <v>1303.93</v>
      </c>
      <c r="BG7" s="39">
        <v>1220.98</v>
      </c>
      <c r="BH7" s="39">
        <v>1150.78</v>
      </c>
      <c r="BI7" s="39">
        <v>1045.28</v>
      </c>
      <c r="BJ7" s="39">
        <v>1125.69</v>
      </c>
      <c r="BK7" s="39">
        <v>1134.67</v>
      </c>
      <c r="BL7" s="39">
        <v>1144.79</v>
      </c>
      <c r="BM7" s="39">
        <v>1061.58</v>
      </c>
      <c r="BN7" s="39">
        <v>1007.7</v>
      </c>
      <c r="BO7" s="39">
        <v>1074.1400000000001</v>
      </c>
      <c r="BP7" s="39">
        <v>55.1</v>
      </c>
      <c r="BQ7" s="39">
        <v>56.61</v>
      </c>
      <c r="BR7" s="39">
        <v>58.65</v>
      </c>
      <c r="BS7" s="39">
        <v>57.42</v>
      </c>
      <c r="BT7" s="39">
        <v>58.25</v>
      </c>
      <c r="BU7" s="39">
        <v>46.48</v>
      </c>
      <c r="BV7" s="39">
        <v>40.6</v>
      </c>
      <c r="BW7" s="39">
        <v>56.04</v>
      </c>
      <c r="BX7" s="39">
        <v>58.52</v>
      </c>
      <c r="BY7" s="39">
        <v>59.22</v>
      </c>
      <c r="BZ7" s="39">
        <v>54.36</v>
      </c>
      <c r="CA7" s="39">
        <v>412.79</v>
      </c>
      <c r="CB7" s="39">
        <v>398.27</v>
      </c>
      <c r="CC7" s="39">
        <v>387.82</v>
      </c>
      <c r="CD7" s="39">
        <v>400.87</v>
      </c>
      <c r="CE7" s="39">
        <v>388.99</v>
      </c>
      <c r="CF7" s="39">
        <v>376.61</v>
      </c>
      <c r="CG7" s="39">
        <v>440.03</v>
      </c>
      <c r="CH7" s="39">
        <v>304.35000000000002</v>
      </c>
      <c r="CI7" s="39">
        <v>296.3</v>
      </c>
      <c r="CJ7" s="39">
        <v>292.89999999999998</v>
      </c>
      <c r="CK7" s="39">
        <v>296.39999999999998</v>
      </c>
      <c r="CL7" s="39">
        <v>98.56</v>
      </c>
      <c r="CM7" s="39">
        <v>107.57</v>
      </c>
      <c r="CN7" s="39">
        <v>100</v>
      </c>
      <c r="CO7" s="39">
        <v>100</v>
      </c>
      <c r="CP7" s="39">
        <v>97</v>
      </c>
      <c r="CQ7" s="39">
        <v>57.43</v>
      </c>
      <c r="CR7" s="39">
        <v>57.29</v>
      </c>
      <c r="CS7" s="39">
        <v>55.9</v>
      </c>
      <c r="CT7" s="39">
        <v>57.3</v>
      </c>
      <c r="CU7" s="39">
        <v>56.76</v>
      </c>
      <c r="CV7" s="39">
        <v>55.95</v>
      </c>
      <c r="CW7" s="39">
        <v>37.57</v>
      </c>
      <c r="CX7" s="39">
        <v>34.86</v>
      </c>
      <c r="CY7" s="39">
        <v>37.01</v>
      </c>
      <c r="CZ7" s="39">
        <v>35.9</v>
      </c>
      <c r="DA7" s="39">
        <v>37.96</v>
      </c>
      <c r="DB7" s="39">
        <v>73.83</v>
      </c>
      <c r="DC7" s="39">
        <v>73.69</v>
      </c>
      <c r="DD7" s="39">
        <v>73.28</v>
      </c>
      <c r="DE7" s="39">
        <v>72.42</v>
      </c>
      <c r="DF7" s="39">
        <v>73.069999999999993</v>
      </c>
      <c r="DG7" s="39">
        <v>73.77</v>
      </c>
      <c r="DH7" s="39"/>
      <c r="DI7" s="39"/>
      <c r="DJ7" s="39"/>
      <c r="DK7" s="39"/>
      <c r="DL7" s="39"/>
      <c r="DM7" s="39"/>
      <c r="DN7" s="39"/>
      <c r="DO7" s="39"/>
      <c r="DP7" s="39"/>
      <c r="DQ7" s="39"/>
      <c r="DR7" s="39"/>
      <c r="DS7" s="39"/>
      <c r="DT7" s="39"/>
      <c r="DU7" s="39"/>
      <c r="DV7" s="39"/>
      <c r="DW7" s="39"/>
      <c r="DX7" s="39"/>
      <c r="DY7" s="39"/>
      <c r="DZ7" s="39"/>
      <c r="EA7" s="39"/>
      <c r="EB7" s="39"/>
      <c r="EC7" s="39"/>
      <c r="ED7" s="39">
        <v>0</v>
      </c>
      <c r="EE7" s="39">
        <v>0.14000000000000001</v>
      </c>
      <c r="EF7" s="39">
        <v>0.1</v>
      </c>
      <c r="EG7" s="39">
        <v>0</v>
      </c>
      <c r="EH7" s="39">
        <v>0</v>
      </c>
      <c r="EI7" s="39">
        <v>0.69</v>
      </c>
      <c r="EJ7" s="39">
        <v>0.65</v>
      </c>
      <c r="EK7" s="39">
        <v>0.53</v>
      </c>
      <c r="EL7" s="39">
        <v>0.72</v>
      </c>
      <c r="EM7" s="39">
        <v>0.53</v>
      </c>
      <c r="EN7" s="39">
        <v>0.54</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星 敦史</cp:lastModifiedBy>
  <cp:lastPrinted>2020-02-06T01:20:31Z</cp:lastPrinted>
  <dcterms:created xsi:type="dcterms:W3CDTF">2019-12-05T04:35:52Z</dcterms:created>
  <dcterms:modified xsi:type="dcterms:W3CDTF">2020-02-06T04:35:56Z</dcterms:modified>
  <cp:category/>
</cp:coreProperties>
</file>