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FcXvGlcn+ejTex1FB1P18dDjVvL8V2mJW5d2RuTgcYfzJkN2nd/131o2unw1LstGSr7zcJSY4Jes4EpC36H+A==" workbookSaltValue="+AloSS3WfEnFaEqERoAuhQ=="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<sst xmlns="http://schemas.openxmlformats.org/spreadsheetml/2006/main" count="220" uniqueCount="108">
  <si>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</si>
  <si>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</si>
  <si>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</si>
  <si>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</si>
  <si>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</si>
  <si>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</si>
  <si>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</si>
  <si>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</si>
  <si>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</si>
  <si>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</si>
  <si>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</si>
  <si>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</si>
  <si>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</si>
  <si>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</si>
  <si>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</si>
  <si>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</si>
  <si>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</si>
  <si>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</si>
  <si>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</si>
  <si>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</si>
  <si>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</si>
  <si>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</si>
  <si>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</si>
  <si>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</si>
  <si>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</si>
  <si>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</si>
  <si>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</si>
  <si>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</si>
  <si>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</si>
  <si>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</si>
  <si>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</si>
  <si>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</si>
  <si>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</si>
  <si>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</si>
  <si>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</si>
  <si>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</si>
  <si>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</si>
  <si>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</si>
  <si>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</si>
  <si>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</si>
  <si>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</si>
  <si>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</si>
  <si>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</si>
  <si>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</si>
  <si>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</si>
  <si>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</si>
  <si>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</si>
  <si>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</si>
  <si>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</si>
  <si>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</si>
  <si>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</si>
  <si>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</si>
  <si>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</si>
  <si>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</si>
  <si>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</si>
  <si>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</si>
  <si>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</si>
  <si>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</si>
  <si>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</si>
  <si>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</si>
  <si>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</si>
  <si>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</si>
  <si>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</si>
  <si>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</si>
  <si>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</si>
  <si>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</si>
  <si>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</si>
  <si>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</si>
  <si>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</si>
  <si>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</si>
  <si>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</si>
  <si>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</si>
  <si>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</si>
  <si>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</si>
  <si>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</si>
  <si>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</si>
  <si>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</si>
  <si>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</si>
  <si>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</si>
  <si>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</si>
  <si>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</si>
  <si>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</si>
  <si>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</si>
  <si>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</si>
  <si>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</si>
  <si>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</si>
  <si>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</si>
  <si>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</si>
  <si>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</si>
  <si>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</si>
  <si>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</si>
  <si>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</si>
  <si>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</si>
  <si>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</si>
  <si>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</si>
  <si>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</si>
  <si>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</si>
  <si>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</si>
  <si>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</si>
  <si>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</si>
  <si>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</si>
  <si>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</si>
  <si>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</si>
  <si>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</si>
  <si>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</si>
  <si>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及び料金回収率ともに100％を上回る結果となっており、また、企業債残高対給水収益比率についても、類似団体の平均値と比較して、低い状況となっており現在の経営は良好であると考えられるため、これらの項目については引き続き同程度の水準を維持できるようにしていきたい。
　しかし、人口減少に伴う水需要の減少により、将来的に料金収入の減少が見込まれる状況にあって、労務単価の上昇等、維持管理経費が増加傾向にある。
　将来にわたり健全経営を継続していくためには維持管理経費の節減及び施設の効率的な運用についても計画的に取り組んでいく必要がある。</t>
    <rPh sb="1" eb="3">
      <t>ケイジョウ</t>
    </rPh>
    <rPh sb="3" eb="5">
      <t>シュウシ</t>
    </rPh>
    <rPh sb="5" eb="7">
      <t>ヒリツ</t>
    </rPh>
    <rPh sb="7" eb="8">
      <t>オヨ</t>
    </rPh>
    <rPh sb="9" eb="11">
      <t>リョウキン</t>
    </rPh>
    <rPh sb="11" eb="13">
      <t>カイシュウ</t>
    </rPh>
    <rPh sb="13" eb="14">
      <t>リツ</t>
    </rPh>
    <rPh sb="22" eb="24">
      <t>ウワマワ</t>
    </rPh>
    <rPh sb="25" eb="27">
      <t>ケッカ</t>
    </rPh>
    <rPh sb="69" eb="70">
      <t>ヒク</t>
    </rPh>
    <rPh sb="71" eb="73">
      <t>ジョウキョウ</t>
    </rPh>
    <rPh sb="79" eb="81">
      <t>ゲンザイ</t>
    </rPh>
    <rPh sb="82" eb="84">
      <t>ケイエイ</t>
    </rPh>
    <rPh sb="85" eb="87">
      <t>リョウコウ</t>
    </rPh>
    <rPh sb="91" eb="92">
      <t>カンガ</t>
    </rPh>
    <rPh sb="103" eb="105">
      <t>コウモク</t>
    </rPh>
    <rPh sb="110" eb="111">
      <t>ヒ</t>
    </rPh>
    <rPh sb="112" eb="113">
      <t>ツヅ</t>
    </rPh>
    <rPh sb="114" eb="117">
      <t>ドウテイド</t>
    </rPh>
    <rPh sb="118" eb="120">
      <t>スイジュン</t>
    </rPh>
    <rPh sb="121" eb="123">
      <t>イジ</t>
    </rPh>
    <rPh sb="142" eb="144">
      <t>ジンコウ</t>
    </rPh>
    <rPh sb="144" eb="146">
      <t>ゲンショウ</t>
    </rPh>
    <rPh sb="147" eb="148">
      <t>トモナ</t>
    </rPh>
    <rPh sb="149" eb="150">
      <t>ミズ</t>
    </rPh>
    <rPh sb="150" eb="152">
      <t>ジュヨウ</t>
    </rPh>
    <rPh sb="153" eb="155">
      <t>ゲンショウ</t>
    </rPh>
    <rPh sb="159" eb="162">
      <t>ショウライテキ</t>
    </rPh>
    <rPh sb="163" eb="165">
      <t>リョウキン</t>
    </rPh>
    <rPh sb="165" eb="167">
      <t>シュウニュウ</t>
    </rPh>
    <rPh sb="168" eb="170">
      <t>ゲンショウ</t>
    </rPh>
    <rPh sb="171" eb="173">
      <t>ミコ</t>
    </rPh>
    <rPh sb="176" eb="178">
      <t>ジョウキョウ</t>
    </rPh>
    <rPh sb="183" eb="185">
      <t>ロウム</t>
    </rPh>
    <rPh sb="185" eb="187">
      <t>タンカ</t>
    </rPh>
    <rPh sb="188" eb="190">
      <t>ジョウショウ</t>
    </rPh>
    <rPh sb="190" eb="191">
      <t>トウ</t>
    </rPh>
    <rPh sb="192" eb="194">
      <t>イジ</t>
    </rPh>
    <rPh sb="194" eb="196">
      <t>カンリ</t>
    </rPh>
    <rPh sb="196" eb="198">
      <t>ケイヒ</t>
    </rPh>
    <rPh sb="199" eb="201">
      <t>ゾウカ</t>
    </rPh>
    <rPh sb="201" eb="203">
      <t>ケイコウ</t>
    </rPh>
    <rPh sb="237" eb="239">
      <t>セツゲン</t>
    </rPh>
    <rPh sb="239" eb="240">
      <t>オヨ</t>
    </rPh>
    <rPh sb="241" eb="243">
      <t>シセツ</t>
    </rPh>
    <rPh sb="244" eb="247">
      <t>コウリツテキ</t>
    </rPh>
    <rPh sb="248" eb="250">
      <t>ウンヨウ</t>
    </rPh>
    <rPh sb="255" eb="258">
      <t>ケイカクテキ</t>
    </rPh>
    <rPh sb="259" eb="260">
      <t>ト</t>
    </rPh>
    <rPh sb="261" eb="262">
      <t>ク</t>
    </rPh>
    <rPh sb="266" eb="268">
      <t>ヒツヨウ</t>
    </rPh>
    <phoneticPr fontId="4"/>
  </si>
  <si>
    <t>　管路の経年化率については、類似団体と比較しても低い傾向を維持しているが、施設の老朽化度合いを示す有形固定資産減価償却率は年々上昇傾向にある。
　このため、資産の状況を詳細に把握し、老朽管路の更新、浄水場・取水場の改修及び耐震化事業を計画的に進めていく必要がある。</t>
    <rPh sb="37" eb="39">
      <t>シセツ</t>
    </rPh>
    <rPh sb="40" eb="43">
      <t>ロウキュウカ</t>
    </rPh>
    <rPh sb="43" eb="45">
      <t>ドア</t>
    </rPh>
    <rPh sb="47" eb="48">
      <t>シメ</t>
    </rPh>
    <rPh sb="63" eb="65">
      <t>ジョウショウ</t>
    </rPh>
    <rPh sb="78" eb="80">
      <t>シサン</t>
    </rPh>
    <rPh sb="81" eb="83">
      <t>ジョウキョウ</t>
    </rPh>
    <rPh sb="84" eb="86">
      <t>ショウサイ</t>
    </rPh>
    <rPh sb="87" eb="89">
      <t>ハアク</t>
    </rPh>
    <rPh sb="91" eb="93">
      <t>ロウキュウ</t>
    </rPh>
    <rPh sb="93" eb="95">
      <t>カンロ</t>
    </rPh>
    <rPh sb="96" eb="98">
      <t>コウシン</t>
    </rPh>
    <rPh sb="99" eb="102">
      <t>ジョウスイジョウ</t>
    </rPh>
    <rPh sb="103" eb="105">
      <t>シュスイ</t>
    </rPh>
    <rPh sb="105" eb="106">
      <t>ジョウ</t>
    </rPh>
    <rPh sb="107" eb="109">
      <t>カイシュウ</t>
    </rPh>
    <rPh sb="109" eb="110">
      <t>オヨ</t>
    </rPh>
    <rPh sb="111" eb="114">
      <t>タイシンカ</t>
    </rPh>
    <rPh sb="114" eb="116">
      <t>ジギョウ</t>
    </rPh>
    <rPh sb="117" eb="120">
      <t>ケイカクテキ</t>
    </rPh>
    <rPh sb="121" eb="122">
      <t>スス</t>
    </rPh>
    <rPh sb="126" eb="128">
      <t>ヒツヨウ</t>
    </rPh>
    <phoneticPr fontId="4"/>
  </si>
  <si>
    <t>　現在の経営は健全な状態であると考えられるが、将来的には、人口減少等に伴う水需要の減少により、料金収入の減少が予測されるなか、老朽施設の更新や施設の耐震化などに多額の費用を要する見込みである。
　また、水道施設の維持管理に要する経費も労務費等の上昇により増加傾向である。
　こうした状況を踏まえ、事業の効率化を進めるとともに引き続き経費節減に取り組みながら健全な事業経営に努める必要がある。</t>
    <rPh sb="1" eb="3">
      <t>ゲンザイ</t>
    </rPh>
    <rPh sb="4" eb="6">
      <t>ケイエイ</t>
    </rPh>
    <rPh sb="7" eb="9">
      <t>ケンゼン</t>
    </rPh>
    <rPh sb="10" eb="12">
      <t>ジョウタイ</t>
    </rPh>
    <rPh sb="16" eb="17">
      <t>カンガ</t>
    </rPh>
    <rPh sb="23" eb="26">
      <t>ショウライテキ</t>
    </rPh>
    <rPh sb="29" eb="31">
      <t>ジンコウ</t>
    </rPh>
    <rPh sb="31" eb="33">
      <t>ゲンショウ</t>
    </rPh>
    <rPh sb="33" eb="34">
      <t>トウ</t>
    </rPh>
    <rPh sb="35" eb="36">
      <t>トモナ</t>
    </rPh>
    <rPh sb="37" eb="38">
      <t>ミズ</t>
    </rPh>
    <rPh sb="38" eb="40">
      <t>ジュヨウ</t>
    </rPh>
    <rPh sb="41" eb="43">
      <t>ゲンショウ</t>
    </rPh>
    <rPh sb="47" eb="49">
      <t>リョウキン</t>
    </rPh>
    <rPh sb="49" eb="51">
      <t>シュウニュウ</t>
    </rPh>
    <rPh sb="52" eb="54">
      <t>ゲンショウ</t>
    </rPh>
    <rPh sb="55" eb="57">
      <t>ヨソク</t>
    </rPh>
    <rPh sb="63" eb="65">
      <t>ロウキュウ</t>
    </rPh>
    <rPh sb="65" eb="67">
      <t>シセツ</t>
    </rPh>
    <rPh sb="68" eb="70">
      <t>コウシン</t>
    </rPh>
    <rPh sb="71" eb="73">
      <t>シセツ</t>
    </rPh>
    <rPh sb="74" eb="77">
      <t>タイシンカ</t>
    </rPh>
    <rPh sb="80" eb="82">
      <t>タガク</t>
    </rPh>
    <rPh sb="83" eb="85">
      <t>ヒヨウ</t>
    </rPh>
    <rPh sb="86" eb="87">
      <t>ヨウ</t>
    </rPh>
    <rPh sb="89" eb="91">
      <t>ミコ</t>
    </rPh>
    <rPh sb="101" eb="103">
      <t>スイドウ</t>
    </rPh>
    <rPh sb="103" eb="105">
      <t>シセツ</t>
    </rPh>
    <rPh sb="106" eb="108">
      <t>イジ</t>
    </rPh>
    <rPh sb="108" eb="110">
      <t>カンリ</t>
    </rPh>
    <rPh sb="111" eb="112">
      <t>ヨウ</t>
    </rPh>
    <rPh sb="114" eb="116">
      <t>ケイヒ</t>
    </rPh>
    <rPh sb="120" eb="121">
      <t>トウ</t>
    </rPh>
    <rPh sb="122" eb="124">
      <t>ジョウショウ</t>
    </rPh>
    <rPh sb="127" eb="129">
      <t>ゾウカ</t>
    </rPh>
    <rPh sb="129" eb="131">
      <t>ケイコウ</t>
    </rPh>
    <rPh sb="141" eb="143">
      <t>ジョウキョウ</t>
    </rPh>
    <rPh sb="144" eb="145">
      <t>フ</t>
    </rPh>
    <rPh sb="148" eb="150">
      <t>ジギョウ</t>
    </rPh>
    <rPh sb="151" eb="154">
      <t>コウリツカ</t>
    </rPh>
    <rPh sb="155" eb="156">
      <t>スス</t>
    </rPh>
    <rPh sb="162" eb="163">
      <t>ヒ</t>
    </rPh>
    <rPh sb="164" eb="165">
      <t>ツヅ</t>
    </rPh>
    <rPh sb="166" eb="168">
      <t>ケイヒ</t>
    </rPh>
    <rPh sb="168" eb="170">
      <t>セツゲン</t>
    </rPh>
    <rPh sb="171" eb="172">
      <t>ト</t>
    </rPh>
    <rPh sb="173" eb="174">
      <t>ク</t>
    </rPh>
    <rPh sb="178" eb="180">
      <t>ケンゼン</t>
    </rPh>
    <rPh sb="181" eb="183">
      <t>ジギョウ</t>
    </rPh>
    <rPh sb="183" eb="185">
      <t>ケイエイ</t>
    </rPh>
    <rPh sb="186" eb="187">
      <t>ツト</t>
    </rPh>
    <rPh sb="189" eb="1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</si>
</sst>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0.54</c:v>
                </c:pt>
                <c:pt idx="1">
                  <c:v>0.22</c:v>
                </c:pt>
                <c:pt idx="2" formatCode="#,##0.00;&quot;△&quot;#,##0.00">
                  <c:v>0</c:v>
                </c:pt>
                <c:pt idx="3" formatCode="#,##0.00;&quot;△&quot;#,##0.00">
                  <c:v>0</c:v>
                </c:pt>
                <c:pt idx="4">
                  <c:v>0.22</c:v>
                </c:pt>
              </c:numCache>
            </c:numRef>
          </c:val>
          <c:extLst xmlns:c16r2="http://schemas.microsoft.com/office/drawing/2015/06/chart">
            <c:ext xmlns:c16="http://schemas.microsoft.com/office/drawing/2014/chart" uri="{C3380CC4-5D6E-409C-BE32-E72D297353CC}">
              <c16:uniqueId val="{00000000-D091-42F2-BC59-5E3FD50A08AE}"/>
            </c:ext>
          </c:extLst>
        </c:ser>
        <c:dLbls>
          <c:showLegendKey val="0"/>
          <c:showVal val="0"/>
          <c:showCatName val="0"/>
          <c:showSerName val="0"/>
          <c:showPercent val="0"/>
          <c:showBubbleSize val="0"/>
        </c:dLbls>
        <c:gapWidth val="150"/>
        <c:axId val="101640448"/>
        <c:axId val="10165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0.56000000000000005</c:v>
                </c:pt>
                <c:pt idx="2">
                  <c:v>0.61</c:v>
                </c:pt>
                <c:pt idx="3">
                  <c:v>0.54</c:v>
                </c:pt>
                <c:pt idx="4">
                  <c:v>0.5</c:v>
                </c:pt>
              </c:numCache>
            </c:numRef>
          </c:val>
          <c:smooth val="0"/>
          <c:extLst xmlns:c16r2="http://schemas.microsoft.com/office/drawing/2015/06/chart">
            <c:ext xmlns:c16="http://schemas.microsoft.com/office/drawing/2014/chart" uri="{C3380CC4-5D6E-409C-BE32-E72D297353CC}">
              <c16:uniqueId val="{00000001-D091-42F2-BC59-5E3FD50A08AE}"/>
            </c:ext>
          </c:extLst>
        </c:ser>
        <c:dLbls>
          <c:showLegendKey val="0"/>
          <c:showVal val="0"/>
          <c:showCatName val="0"/>
          <c:showSerName val="0"/>
          <c:showPercent val="0"/>
          <c:showBubbleSize val="0"/>
        </c:dLbls>
        <c:marker val="1"/>
        <c:smooth val="0"/>
        <c:axId val="101640448"/>
        <c:axId val="101650816"/>
      </c:lineChart>
      <c:dateAx>
        <c:axId val="101640448"/>
        <c:scaling>
          <c:orientation val="minMax"/>
        </c:scaling>
        <c:delete val="1"/>
        <c:axPos val="b"/>
        <c:numFmt formatCode="ge" sourceLinked="1"/>
        <c:majorTickMark val="none"/>
        <c:minorTickMark val="none"/>
        <c:tickLblPos val="none"/>
        <c:crossAx val="101650816"/>
        <c:crosses val="autoZero"/>
        <c:auto val="1"/>
        <c:lblOffset val="100"/>
        <c:baseTimeUnit val="years"/>
      </c:dateAx>
      <c:valAx>
        <c:axId val="1016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4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58.06</c:v>
                </c:pt>
                <c:pt idx="1">
                  <c:v>57.5</c:v>
                </c:pt>
                <c:pt idx="2">
                  <c:v>58.17</c:v>
                </c:pt>
                <c:pt idx="3">
                  <c:v>58.69</c:v>
                </c:pt>
                <c:pt idx="4">
                  <c:v>57.71</c:v>
                </c:pt>
              </c:numCache>
            </c:numRef>
          </c:val>
          <c:extLst xmlns:c16r2="http://schemas.microsoft.com/office/drawing/2015/06/chart">
            <c:ext xmlns:c16="http://schemas.microsoft.com/office/drawing/2014/chart" uri="{C3380CC4-5D6E-409C-BE32-E72D297353CC}">
              <c16:uniqueId val="{00000000-2688-4772-A456-B3C6872787C6}"/>
            </c:ext>
          </c:extLst>
        </c:ser>
        <c:dLbls>
          <c:showLegendKey val="0"/>
          <c:showVal val="0"/>
          <c:showCatName val="0"/>
          <c:showSerName val="0"/>
          <c:showPercent val="0"/>
          <c:showBubbleSize val="0"/>
        </c:dLbls>
        <c:gapWidth val="150"/>
        <c:axId val="108963712"/>
        <c:axId val="10897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58.53</c:v>
                </c:pt>
                <c:pt idx="2">
                  <c:v>59.01</c:v>
                </c:pt>
                <c:pt idx="3">
                  <c:v>55.63</c:v>
                </c:pt>
                <c:pt idx="4">
                  <c:v>55.03</c:v>
                </c:pt>
              </c:numCache>
            </c:numRef>
          </c:val>
          <c:smooth val="0"/>
          <c:extLst xmlns:c16r2="http://schemas.microsoft.com/office/drawing/2015/06/chart">
            <c:ext xmlns:c16="http://schemas.microsoft.com/office/drawing/2014/chart" uri="{C3380CC4-5D6E-409C-BE32-E72D297353CC}">
              <c16:uniqueId val="{00000001-2688-4772-A456-B3C6872787C6}"/>
            </c:ext>
          </c:extLst>
        </c:ser>
        <c:dLbls>
          <c:showLegendKey val="0"/>
          <c:showVal val="0"/>
          <c:showCatName val="0"/>
          <c:showSerName val="0"/>
          <c:showPercent val="0"/>
          <c:showBubbleSize val="0"/>
        </c:dLbls>
        <c:marker val="1"/>
        <c:smooth val="0"/>
        <c:axId val="108963712"/>
        <c:axId val="108974080"/>
      </c:lineChart>
      <c:dateAx>
        <c:axId val="108963712"/>
        <c:scaling>
          <c:orientation val="minMax"/>
        </c:scaling>
        <c:delete val="1"/>
        <c:axPos val="b"/>
        <c:numFmt formatCode="ge" sourceLinked="1"/>
        <c:majorTickMark val="none"/>
        <c:minorTickMark val="none"/>
        <c:tickLblPos val="none"/>
        <c:crossAx val="108974080"/>
        <c:crosses val="autoZero"/>
        <c:auto val="1"/>
        <c:lblOffset val="100"/>
        <c:baseTimeUnit val="years"/>
      </c:dateAx>
      <c:valAx>
        <c:axId val="10897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6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90.55</c:v>
                </c:pt>
                <c:pt idx="1">
                  <c:v>90.86</c:v>
                </c:pt>
                <c:pt idx="2">
                  <c:v>91.2</c:v>
                </c:pt>
                <c:pt idx="3">
                  <c:v>91.15</c:v>
                </c:pt>
                <c:pt idx="4">
                  <c:v>91.51</c:v>
                </c:pt>
              </c:numCache>
            </c:numRef>
          </c:val>
          <c:extLst xmlns:c16r2="http://schemas.microsoft.com/office/drawing/2015/06/chart">
            <c:ext xmlns:c16="http://schemas.microsoft.com/office/drawing/2014/chart" uri="{C3380CC4-5D6E-409C-BE32-E72D297353CC}">
              <c16:uniqueId val="{00000000-9F65-4998-B188-CD45E0E7696C}"/>
            </c:ext>
          </c:extLst>
        </c:ser>
        <c:dLbls>
          <c:showLegendKey val="0"/>
          <c:showVal val="0"/>
          <c:showCatName val="0"/>
          <c:showSerName val="0"/>
          <c:showPercent val="0"/>
          <c:showBubbleSize val="0"/>
        </c:dLbls>
        <c:gapWidth val="150"/>
        <c:axId val="109406464"/>
        <c:axId val="10941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85.26</c:v>
                </c:pt>
                <c:pt idx="2">
                  <c:v>85.37</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9F65-4998-B188-CD45E0E7696C}"/>
            </c:ext>
          </c:extLst>
        </c:ser>
        <c:dLbls>
          <c:showLegendKey val="0"/>
          <c:showVal val="0"/>
          <c:showCatName val="0"/>
          <c:showSerName val="0"/>
          <c:showPercent val="0"/>
          <c:showBubbleSize val="0"/>
        </c:dLbls>
        <c:marker val="1"/>
        <c:smooth val="0"/>
        <c:axId val="109406464"/>
        <c:axId val="109416832"/>
      </c:lineChart>
      <c:dateAx>
        <c:axId val="109406464"/>
        <c:scaling>
          <c:orientation val="minMax"/>
        </c:scaling>
        <c:delete val="1"/>
        <c:axPos val="b"/>
        <c:numFmt formatCode="ge" sourceLinked="1"/>
        <c:majorTickMark val="none"/>
        <c:minorTickMark val="none"/>
        <c:tickLblPos val="none"/>
        <c:crossAx val="109416832"/>
        <c:crosses val="autoZero"/>
        <c:auto val="1"/>
        <c:lblOffset val="100"/>
        <c:baseTimeUnit val="years"/>
      </c:dateAx>
      <c:valAx>
        <c:axId val="1094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113.26</c:v>
                </c:pt>
                <c:pt idx="1">
                  <c:v>120.63</c:v>
                </c:pt>
                <c:pt idx="2">
                  <c:v>114.89</c:v>
                </c:pt>
                <c:pt idx="3">
                  <c:v>112.54</c:v>
                </c:pt>
                <c:pt idx="4">
                  <c:v>110.08</c:v>
                </c:pt>
              </c:numCache>
            </c:numRef>
          </c:val>
          <c:extLst xmlns:c16r2="http://schemas.microsoft.com/office/drawing/2015/06/chart">
            <c:ext xmlns:c16="http://schemas.microsoft.com/office/drawing/2014/chart" uri="{C3380CC4-5D6E-409C-BE32-E72D297353CC}">
              <c16:uniqueId val="{00000000-E197-4C5C-9121-07B4DDAA9622}"/>
            </c:ext>
          </c:extLst>
        </c:ser>
        <c:dLbls>
          <c:showLegendKey val="0"/>
          <c:showVal val="0"/>
          <c:showCatName val="0"/>
          <c:showSerName val="0"/>
          <c:showPercent val="0"/>
          <c:showBubbleSize val="0"/>
        </c:dLbls>
        <c:gapWidth val="150"/>
        <c:axId val="101689984"/>
        <c:axId val="10170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109.64</c:v>
                </c:pt>
                <c:pt idx="2">
                  <c:v>110.95</c:v>
                </c:pt>
                <c:pt idx="3">
                  <c:v>110.05</c:v>
                </c:pt>
                <c:pt idx="4">
                  <c:v>108.87</c:v>
                </c:pt>
              </c:numCache>
            </c:numRef>
          </c:val>
          <c:smooth val="0"/>
          <c:extLst xmlns:c16r2="http://schemas.microsoft.com/office/drawing/2015/06/chart">
            <c:ext xmlns:c16="http://schemas.microsoft.com/office/drawing/2014/chart" uri="{C3380CC4-5D6E-409C-BE32-E72D297353CC}">
              <c16:uniqueId val="{00000001-E197-4C5C-9121-07B4DDAA9622}"/>
            </c:ext>
          </c:extLst>
        </c:ser>
        <c:dLbls>
          <c:showLegendKey val="0"/>
          <c:showVal val="0"/>
          <c:showCatName val="0"/>
          <c:showSerName val="0"/>
          <c:showPercent val="0"/>
          <c:showBubbleSize val="0"/>
        </c:dLbls>
        <c:marker val="1"/>
        <c:smooth val="0"/>
        <c:axId val="101689984"/>
        <c:axId val="101700352"/>
      </c:lineChart>
      <c:dateAx>
        <c:axId val="101689984"/>
        <c:scaling>
          <c:orientation val="minMax"/>
        </c:scaling>
        <c:delete val="1"/>
        <c:axPos val="b"/>
        <c:numFmt formatCode="ge" sourceLinked="1"/>
        <c:majorTickMark val="none"/>
        <c:minorTickMark val="none"/>
        <c:tickLblPos val="none"/>
        <c:crossAx val="101700352"/>
        <c:crosses val="autoZero"/>
        <c:auto val="1"/>
        <c:lblOffset val="100"/>
        <c:baseTimeUnit val="years"/>
      </c:dateAx>
      <c:valAx>
        <c:axId val="101700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68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46.94</c:v>
                </c:pt>
                <c:pt idx="1">
                  <c:v>48.37</c:v>
                </c:pt>
                <c:pt idx="2">
                  <c:v>49.71</c:v>
                </c:pt>
                <c:pt idx="3">
                  <c:v>50.97</c:v>
                </c:pt>
                <c:pt idx="4">
                  <c:v>51.46</c:v>
                </c:pt>
              </c:numCache>
            </c:numRef>
          </c:val>
          <c:extLst xmlns:c16r2="http://schemas.microsoft.com/office/drawing/2015/06/chart">
            <c:ext xmlns:c16="http://schemas.microsoft.com/office/drawing/2014/chart" uri="{C3380CC4-5D6E-409C-BE32-E72D297353CC}">
              <c16:uniqueId val="{00000000-FFFB-4810-90E3-8D6B17051F46}"/>
            </c:ext>
          </c:extLst>
        </c:ser>
        <c:dLbls>
          <c:showLegendKey val="0"/>
          <c:showVal val="0"/>
          <c:showCatName val="0"/>
          <c:showSerName val="0"/>
          <c:showPercent val="0"/>
          <c:showBubbleSize val="0"/>
        </c:dLbls>
        <c:gapWidth val="150"/>
        <c:axId val="102906880"/>
        <c:axId val="10292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45.75</c:v>
                </c:pt>
                <c:pt idx="2">
                  <c:v>46.9</c:v>
                </c:pt>
                <c:pt idx="3">
                  <c:v>48.05</c:v>
                </c:pt>
                <c:pt idx="4">
                  <c:v>48.87</c:v>
                </c:pt>
              </c:numCache>
            </c:numRef>
          </c:val>
          <c:smooth val="0"/>
          <c:extLst xmlns:c16r2="http://schemas.microsoft.com/office/drawing/2015/06/chart">
            <c:ext xmlns:c16="http://schemas.microsoft.com/office/drawing/2014/chart" uri="{C3380CC4-5D6E-409C-BE32-E72D297353CC}">
              <c16:uniqueId val="{00000001-FFFB-4810-90E3-8D6B17051F46}"/>
            </c:ext>
          </c:extLst>
        </c:ser>
        <c:dLbls>
          <c:showLegendKey val="0"/>
          <c:showVal val="0"/>
          <c:showCatName val="0"/>
          <c:showSerName val="0"/>
          <c:showPercent val="0"/>
          <c:showBubbleSize val="0"/>
        </c:dLbls>
        <c:marker val="1"/>
        <c:smooth val="0"/>
        <c:axId val="102906880"/>
        <c:axId val="102925440"/>
      </c:lineChart>
      <c:dateAx>
        <c:axId val="102906880"/>
        <c:scaling>
          <c:orientation val="minMax"/>
        </c:scaling>
        <c:delete val="1"/>
        <c:axPos val="b"/>
        <c:numFmt formatCode="ge" sourceLinked="1"/>
        <c:majorTickMark val="none"/>
        <c:minorTickMark val="none"/>
        <c:tickLblPos val="none"/>
        <c:crossAx val="102925440"/>
        <c:crosses val="autoZero"/>
        <c:auto val="1"/>
        <c:lblOffset val="100"/>
        <c:baseTimeUnit val="years"/>
      </c:dateAx>
      <c:valAx>
        <c:axId val="10292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0.16</c:v>
                </c:pt>
                <c:pt idx="1">
                  <c:v>0.16</c:v>
                </c:pt>
                <c:pt idx="2" formatCode="#,##0.00;&quot;△&quot;#,##0.00">
                  <c:v>0</c:v>
                </c:pt>
                <c:pt idx="3" formatCode="#,##0.00;&quot;△&quot;#,##0.00">
                  <c:v>0</c:v>
                </c:pt>
                <c:pt idx="4">
                  <c:v>2.41</c:v>
                </c:pt>
              </c:numCache>
            </c:numRef>
          </c:val>
          <c:extLst xmlns:c16r2="http://schemas.microsoft.com/office/drawing/2015/06/chart">
            <c:ext xmlns:c16="http://schemas.microsoft.com/office/drawing/2014/chart" uri="{C3380CC4-5D6E-409C-BE32-E72D297353CC}">
              <c16:uniqueId val="{00000000-1902-4EDD-AA64-DDA0FA1C4418}"/>
            </c:ext>
          </c:extLst>
        </c:ser>
        <c:dLbls>
          <c:showLegendKey val="0"/>
          <c:showVal val="0"/>
          <c:showCatName val="0"/>
          <c:showSerName val="0"/>
          <c:showPercent val="0"/>
          <c:showBubbleSize val="0"/>
        </c:dLbls>
        <c:gapWidth val="150"/>
        <c:axId val="102944128"/>
        <c:axId val="10906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10.54</c:v>
                </c:pt>
                <c:pt idx="2">
                  <c:v>12.03</c:v>
                </c:pt>
                <c:pt idx="3">
                  <c:v>13.39</c:v>
                </c:pt>
                <c:pt idx="4">
                  <c:v>14.85</c:v>
                </c:pt>
              </c:numCache>
            </c:numRef>
          </c:val>
          <c:smooth val="0"/>
          <c:extLst xmlns:c16r2="http://schemas.microsoft.com/office/drawing/2015/06/chart">
            <c:ext xmlns:c16="http://schemas.microsoft.com/office/drawing/2014/chart" uri="{C3380CC4-5D6E-409C-BE32-E72D297353CC}">
              <c16:uniqueId val="{00000001-1902-4EDD-AA64-DDA0FA1C4418}"/>
            </c:ext>
          </c:extLst>
        </c:ser>
        <c:dLbls>
          <c:showLegendKey val="0"/>
          <c:showVal val="0"/>
          <c:showCatName val="0"/>
          <c:showSerName val="0"/>
          <c:showPercent val="0"/>
          <c:showBubbleSize val="0"/>
        </c:dLbls>
        <c:marker val="1"/>
        <c:smooth val="0"/>
        <c:axId val="102944128"/>
        <c:axId val="109065728"/>
      </c:lineChart>
      <c:dateAx>
        <c:axId val="102944128"/>
        <c:scaling>
          <c:orientation val="minMax"/>
        </c:scaling>
        <c:delete val="1"/>
        <c:axPos val="b"/>
        <c:numFmt formatCode="ge" sourceLinked="1"/>
        <c:majorTickMark val="none"/>
        <c:minorTickMark val="none"/>
        <c:tickLblPos val="none"/>
        <c:crossAx val="109065728"/>
        <c:crosses val="autoZero"/>
        <c:auto val="1"/>
        <c:lblOffset val="100"/>
        <c:baseTimeUnit val="years"/>
      </c:dateAx>
      <c:valAx>
        <c:axId val="10906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4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CF8-4CFD-9DC8-D8F1C8A8F50A}"/>
            </c:ext>
          </c:extLst>
        </c:ser>
        <c:dLbls>
          <c:showLegendKey val="0"/>
          <c:showVal val="0"/>
          <c:showCatName val="0"/>
          <c:showSerName val="0"/>
          <c:showPercent val="0"/>
          <c:showBubbleSize val="0"/>
        </c:dLbls>
        <c:gapWidth val="150"/>
        <c:axId val="109099648"/>
        <c:axId val="10909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3.62</c:v>
                </c:pt>
                <c:pt idx="2">
                  <c:v>3.91</c:v>
                </c:pt>
                <c:pt idx="3">
                  <c:v>2.64</c:v>
                </c:pt>
                <c:pt idx="4">
                  <c:v>3.16</c:v>
                </c:pt>
              </c:numCache>
            </c:numRef>
          </c:val>
          <c:smooth val="0"/>
          <c:extLst xmlns:c16r2="http://schemas.microsoft.com/office/drawing/2015/06/chart">
            <c:ext xmlns:c16="http://schemas.microsoft.com/office/drawing/2014/chart" uri="{C3380CC4-5D6E-409C-BE32-E72D297353CC}">
              <c16:uniqueId val="{00000001-5CF8-4CFD-9DC8-D8F1C8A8F50A}"/>
            </c:ext>
          </c:extLst>
        </c:ser>
        <c:dLbls>
          <c:showLegendKey val="0"/>
          <c:showVal val="0"/>
          <c:showCatName val="0"/>
          <c:showSerName val="0"/>
          <c:showPercent val="0"/>
          <c:showBubbleSize val="0"/>
        </c:dLbls>
        <c:marker val="1"/>
        <c:smooth val="0"/>
        <c:axId val="109099648"/>
        <c:axId val="109098880"/>
      </c:lineChart>
      <c:dateAx>
        <c:axId val="109099648"/>
        <c:scaling>
          <c:orientation val="minMax"/>
        </c:scaling>
        <c:delete val="1"/>
        <c:axPos val="b"/>
        <c:numFmt formatCode="ge" sourceLinked="1"/>
        <c:majorTickMark val="none"/>
        <c:minorTickMark val="none"/>
        <c:tickLblPos val="none"/>
        <c:crossAx val="109098880"/>
        <c:crosses val="autoZero"/>
        <c:auto val="1"/>
        <c:lblOffset val="100"/>
        <c:baseTimeUnit val="years"/>
      </c:dateAx>
      <c:valAx>
        <c:axId val="109098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09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273.08999999999997</c:v>
                </c:pt>
                <c:pt idx="1">
                  <c:v>337.94</c:v>
                </c:pt>
                <c:pt idx="2">
                  <c:v>334.43</c:v>
                </c:pt>
                <c:pt idx="3">
                  <c:v>286.56</c:v>
                </c:pt>
                <c:pt idx="4">
                  <c:v>209.12</c:v>
                </c:pt>
              </c:numCache>
            </c:numRef>
          </c:val>
          <c:extLst xmlns:c16r2="http://schemas.microsoft.com/office/drawing/2015/06/chart">
            <c:ext xmlns:c16="http://schemas.microsoft.com/office/drawing/2014/chart" uri="{C3380CC4-5D6E-409C-BE32-E72D297353CC}">
              <c16:uniqueId val="{00000000-CCFA-4BA2-A6E3-4D4D30D72A86}"/>
            </c:ext>
          </c:extLst>
        </c:ser>
        <c:dLbls>
          <c:showLegendKey val="0"/>
          <c:showVal val="0"/>
          <c:showCatName val="0"/>
          <c:showSerName val="0"/>
          <c:showPercent val="0"/>
          <c:showBubbleSize val="0"/>
        </c:dLbls>
        <c:gapWidth val="150"/>
        <c:axId val="108751488"/>
        <c:axId val="10875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371.31</c:v>
                </c:pt>
                <c:pt idx="2">
                  <c:v>377.63</c:v>
                </c:pt>
                <c:pt idx="3">
                  <c:v>359.47</c:v>
                </c:pt>
                <c:pt idx="4">
                  <c:v>369.69</c:v>
                </c:pt>
              </c:numCache>
            </c:numRef>
          </c:val>
          <c:smooth val="0"/>
          <c:extLst xmlns:c16r2="http://schemas.microsoft.com/office/drawing/2015/06/chart">
            <c:ext xmlns:c16="http://schemas.microsoft.com/office/drawing/2014/chart" uri="{C3380CC4-5D6E-409C-BE32-E72D297353CC}">
              <c16:uniqueId val="{00000001-CCFA-4BA2-A6E3-4D4D30D72A86}"/>
            </c:ext>
          </c:extLst>
        </c:ser>
        <c:dLbls>
          <c:showLegendKey val="0"/>
          <c:showVal val="0"/>
          <c:showCatName val="0"/>
          <c:showSerName val="0"/>
          <c:showPercent val="0"/>
          <c:showBubbleSize val="0"/>
        </c:dLbls>
        <c:marker val="1"/>
        <c:smooth val="0"/>
        <c:axId val="108751488"/>
        <c:axId val="108757760"/>
      </c:lineChart>
      <c:dateAx>
        <c:axId val="108751488"/>
        <c:scaling>
          <c:orientation val="minMax"/>
        </c:scaling>
        <c:delete val="1"/>
        <c:axPos val="b"/>
        <c:numFmt formatCode="ge" sourceLinked="1"/>
        <c:majorTickMark val="none"/>
        <c:minorTickMark val="none"/>
        <c:tickLblPos val="none"/>
        <c:crossAx val="108757760"/>
        <c:crosses val="autoZero"/>
        <c:auto val="1"/>
        <c:lblOffset val="100"/>
        <c:baseTimeUnit val="years"/>
      </c:dateAx>
      <c:valAx>
        <c:axId val="108757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75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405.45</c:v>
                </c:pt>
                <c:pt idx="1">
                  <c:v>391.25</c:v>
                </c:pt>
                <c:pt idx="2">
                  <c:v>369.78</c:v>
                </c:pt>
                <c:pt idx="3">
                  <c:v>347.28</c:v>
                </c:pt>
                <c:pt idx="4">
                  <c:v>340.65</c:v>
                </c:pt>
              </c:numCache>
            </c:numRef>
          </c:val>
          <c:extLst xmlns:c16r2="http://schemas.microsoft.com/office/drawing/2015/06/chart">
            <c:ext xmlns:c16="http://schemas.microsoft.com/office/drawing/2014/chart" uri="{C3380CC4-5D6E-409C-BE32-E72D297353CC}">
              <c16:uniqueId val="{00000000-0BB7-41A7-91CE-9736CCC38D63}"/>
            </c:ext>
          </c:extLst>
        </c:ser>
        <c:dLbls>
          <c:showLegendKey val="0"/>
          <c:showVal val="0"/>
          <c:showCatName val="0"/>
          <c:showSerName val="0"/>
          <c:showPercent val="0"/>
          <c:showBubbleSize val="0"/>
        </c:dLbls>
        <c:gapWidth val="150"/>
        <c:axId val="108795008"/>
        <c:axId val="10879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373.09</c:v>
                </c:pt>
                <c:pt idx="2">
                  <c:v>364.71</c:v>
                </c:pt>
                <c:pt idx="3">
                  <c:v>401.79</c:v>
                </c:pt>
                <c:pt idx="4">
                  <c:v>402.99</c:v>
                </c:pt>
              </c:numCache>
            </c:numRef>
          </c:val>
          <c:smooth val="0"/>
          <c:extLst xmlns:c16r2="http://schemas.microsoft.com/office/drawing/2015/06/chart">
            <c:ext xmlns:c16="http://schemas.microsoft.com/office/drawing/2014/chart" uri="{C3380CC4-5D6E-409C-BE32-E72D297353CC}">
              <c16:uniqueId val="{00000001-0BB7-41A7-91CE-9736CCC38D63}"/>
            </c:ext>
          </c:extLst>
        </c:ser>
        <c:dLbls>
          <c:showLegendKey val="0"/>
          <c:showVal val="0"/>
          <c:showCatName val="0"/>
          <c:showSerName val="0"/>
          <c:showPercent val="0"/>
          <c:showBubbleSize val="0"/>
        </c:dLbls>
        <c:marker val="1"/>
        <c:smooth val="0"/>
        <c:axId val="108795008"/>
        <c:axId val="108796928"/>
      </c:lineChart>
      <c:dateAx>
        <c:axId val="108795008"/>
        <c:scaling>
          <c:orientation val="minMax"/>
        </c:scaling>
        <c:delete val="1"/>
        <c:axPos val="b"/>
        <c:numFmt formatCode="ge" sourceLinked="1"/>
        <c:majorTickMark val="none"/>
        <c:minorTickMark val="none"/>
        <c:tickLblPos val="none"/>
        <c:crossAx val="108796928"/>
        <c:crosses val="autoZero"/>
        <c:auto val="1"/>
        <c:lblOffset val="100"/>
        <c:baseTimeUnit val="years"/>
      </c:dateAx>
      <c:valAx>
        <c:axId val="108796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7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97.54</c:v>
                </c:pt>
                <c:pt idx="1">
                  <c:v>105.57</c:v>
                </c:pt>
                <c:pt idx="2">
                  <c:v>105.89</c:v>
                </c:pt>
                <c:pt idx="3">
                  <c:v>105.28</c:v>
                </c:pt>
                <c:pt idx="4">
                  <c:v>103.96</c:v>
                </c:pt>
              </c:numCache>
            </c:numRef>
          </c:val>
          <c:extLst xmlns:c16r2="http://schemas.microsoft.com/office/drawing/2015/06/chart">
            <c:ext xmlns:c16="http://schemas.microsoft.com/office/drawing/2014/chart" uri="{C3380CC4-5D6E-409C-BE32-E72D297353CC}">
              <c16:uniqueId val="{00000000-9638-4336-9FBB-A089E9411A3D}"/>
            </c:ext>
          </c:extLst>
        </c:ser>
        <c:dLbls>
          <c:showLegendKey val="0"/>
          <c:showVal val="0"/>
          <c:showCatName val="0"/>
          <c:showSerName val="0"/>
          <c:showPercent val="0"/>
          <c:showBubbleSize val="0"/>
        </c:dLbls>
        <c:gapWidth val="150"/>
        <c:axId val="108836352"/>
        <c:axId val="10883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99.99</c:v>
                </c:pt>
                <c:pt idx="2">
                  <c:v>100.65</c:v>
                </c:pt>
                <c:pt idx="3">
                  <c:v>100.12</c:v>
                </c:pt>
                <c:pt idx="4">
                  <c:v>98.66</c:v>
                </c:pt>
              </c:numCache>
            </c:numRef>
          </c:val>
          <c:smooth val="0"/>
          <c:extLst xmlns:c16r2="http://schemas.microsoft.com/office/drawing/2015/06/chart">
            <c:ext xmlns:c16="http://schemas.microsoft.com/office/drawing/2014/chart" uri="{C3380CC4-5D6E-409C-BE32-E72D297353CC}">
              <c16:uniqueId val="{00000001-9638-4336-9FBB-A089E9411A3D}"/>
            </c:ext>
          </c:extLst>
        </c:ser>
        <c:dLbls>
          <c:showLegendKey val="0"/>
          <c:showVal val="0"/>
          <c:showCatName val="0"/>
          <c:showSerName val="0"/>
          <c:showPercent val="0"/>
          <c:showBubbleSize val="0"/>
        </c:dLbls>
        <c:marker val="1"/>
        <c:smooth val="0"/>
        <c:axId val="108836352"/>
        <c:axId val="108838272"/>
      </c:lineChart>
      <c:dateAx>
        <c:axId val="108836352"/>
        <c:scaling>
          <c:orientation val="minMax"/>
        </c:scaling>
        <c:delete val="1"/>
        <c:axPos val="b"/>
        <c:numFmt formatCode="ge" sourceLinked="1"/>
        <c:majorTickMark val="none"/>
        <c:minorTickMark val="none"/>
        <c:tickLblPos val="none"/>
        <c:crossAx val="108838272"/>
        <c:crosses val="autoZero"/>
        <c:auto val="1"/>
        <c:lblOffset val="100"/>
        <c:baseTimeUnit val="years"/>
      </c:dateAx>
      <c:valAx>
        <c:axId val="10883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3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157.74</c:v>
                </c:pt>
                <c:pt idx="1">
                  <c:v>145.82</c:v>
                </c:pt>
                <c:pt idx="2">
                  <c:v>145.26</c:v>
                </c:pt>
                <c:pt idx="3">
                  <c:v>146.02000000000001</c:v>
                </c:pt>
                <c:pt idx="4">
                  <c:v>148.04</c:v>
                </c:pt>
              </c:numCache>
            </c:numRef>
          </c:val>
          <c:extLst xmlns:c16r2="http://schemas.microsoft.com/office/drawing/2015/06/chart">
            <c:ext xmlns:c16="http://schemas.microsoft.com/office/drawing/2014/chart" uri="{C3380CC4-5D6E-409C-BE32-E72D297353CC}">
              <c16:uniqueId val="{00000000-E970-4AC2-8C78-19BC277CBC04}"/>
            </c:ext>
          </c:extLst>
        </c:ser>
        <c:dLbls>
          <c:showLegendKey val="0"/>
          <c:showVal val="0"/>
          <c:showCatName val="0"/>
          <c:showSerName val="0"/>
          <c:showPercent val="0"/>
          <c:showBubbleSize val="0"/>
        </c:dLbls>
        <c:gapWidth val="150"/>
        <c:axId val="108930560"/>
        <c:axId val="10893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171.15</c:v>
                </c:pt>
                <c:pt idx="2">
                  <c:v>170.19</c:v>
                </c:pt>
                <c:pt idx="3">
                  <c:v>174.97</c:v>
                </c:pt>
                <c:pt idx="4">
                  <c:v>178.59</c:v>
                </c:pt>
              </c:numCache>
            </c:numRef>
          </c:val>
          <c:smooth val="0"/>
          <c:extLst xmlns:c16r2="http://schemas.microsoft.com/office/drawing/2015/06/chart">
            <c:ext xmlns:c16="http://schemas.microsoft.com/office/drawing/2014/chart" uri="{C3380CC4-5D6E-409C-BE32-E72D297353CC}">
              <c16:uniqueId val="{00000001-E970-4AC2-8C78-19BC277CBC04}"/>
            </c:ext>
          </c:extLst>
        </c:ser>
        <c:dLbls>
          <c:showLegendKey val="0"/>
          <c:showVal val="0"/>
          <c:showCatName val="0"/>
          <c:showSerName val="0"/>
          <c:showPercent val="0"/>
          <c:showBubbleSize val="0"/>
        </c:dLbls>
        <c:marker val="1"/>
        <c:smooth val="0"/>
        <c:axId val="108930560"/>
        <c:axId val="108932480"/>
      </c:lineChart>
      <c:dateAx>
        <c:axId val="108930560"/>
        <c:scaling>
          <c:orientation val="minMax"/>
        </c:scaling>
        <c:delete val="1"/>
        <c:axPos val="b"/>
        <c:numFmt formatCode="ge" sourceLinked="1"/>
        <c:majorTickMark val="none"/>
        <c:minorTickMark val="none"/>
        <c:tickLblPos val="none"/>
        <c:crossAx val="108932480"/>
        <c:crosses val="autoZero"/>
        <c:auto val="1"/>
        <c:lblOffset val="100"/>
        <c:baseTimeUnit val="years"/>
      </c:dateAx>
      <c:valAx>
        <c:axId val="1089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3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本宮市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30597</v>
      </c>
      <c r="AM8" s="60"/>
      <c r="AN8" s="60"/>
      <c r="AO8" s="60"/>
      <c r="AP8" s="60"/>
      <c r="AQ8" s="60"/>
      <c r="AR8" s="60"/>
      <c r="AS8" s="60"/>
      <c r="AT8" s="51">
        <f>データ!$S$6</f>
        <v>88.02</v>
      </c>
      <c r="AU8" s="52"/>
      <c r="AV8" s="52"/>
      <c r="AW8" s="52"/>
      <c r="AX8" s="52"/>
      <c r="AY8" s="52"/>
      <c r="AZ8" s="52"/>
      <c r="BA8" s="52"/>
      <c r="BB8" s="53">
        <f>データ!$T$6</f>
        <v>347.61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74.73</v>
      </c>
      <c r="J10" s="52"/>
      <c r="K10" s="52"/>
      <c r="L10" s="52"/>
      <c r="M10" s="52"/>
      <c r="N10" s="52"/>
      <c r="O10" s="63"/>
      <c r="P10" s="53">
        <f>データ!$P$6</f>
        <v>97.68</v>
      </c>
      <c r="Q10" s="53"/>
      <c r="R10" s="53"/>
      <c r="S10" s="53"/>
      <c r="T10" s="53"/>
      <c r="U10" s="53"/>
      <c r="V10" s="53"/>
      <c r="W10" s="60">
        <f>データ!$Q$6</f>
        <v>2592</v>
      </c>
      <c r="X10" s="60"/>
      <c r="Y10" s="60"/>
      <c r="Z10" s="60"/>
      <c r="AA10" s="60"/>
      <c r="AB10" s="60"/>
      <c r="AC10" s="60"/>
      <c r="AD10" s="2"/>
      <c r="AE10" s="2"/>
      <c r="AF10" s="2"/>
      <c r="AG10" s="2"/>
      <c r="AH10" s="4"/>
      <c r="AI10" s="4"/>
      <c r="AJ10" s="4"/>
      <c r="AK10" s="4"/>
      <c r="AL10" s="60">
        <f>データ!$U$6</f>
        <v>29825</v>
      </c>
      <c r="AM10" s="60"/>
      <c r="AN10" s="60"/>
      <c r="AO10" s="60"/>
      <c r="AP10" s="60"/>
      <c r="AQ10" s="60"/>
      <c r="AR10" s="60"/>
      <c r="AS10" s="60"/>
      <c r="AT10" s="51">
        <f>データ!$V$6</f>
        <v>76.64</v>
      </c>
      <c r="AU10" s="52"/>
      <c r="AV10" s="52"/>
      <c r="AW10" s="52"/>
      <c r="AX10" s="52"/>
      <c r="AY10" s="52"/>
      <c r="AZ10" s="52"/>
      <c r="BA10" s="52"/>
      <c r="BB10" s="53">
        <f>データ!$W$6</f>
        <v>389.16</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23</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24</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66" t="s">
        <v>25</v>
      </c>
      <c r="BM14" s="67"/>
      <c r="BN14" s="67"/>
      <c r="BO14" s="67"/>
      <c r="BP14" s="67"/>
      <c r="BQ14" s="67"/>
      <c r="BR14" s="67"/>
      <c r="BS14" s="67"/>
      <c r="BT14" s="67"/>
      <c r="BU14" s="67"/>
      <c r="BV14" s="67"/>
      <c r="BW14" s="67"/>
      <c r="BX14" s="67"/>
      <c r="BY14" s="67"/>
      <c r="BZ14" s="68"/>
    </row>
    <row r="15" spans="1:78"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9"/>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0" t="s">
        <v>105</v>
      </c>
      <c r="BM16" s="81"/>
      <c r="BN16" s="81"/>
      <c r="BO16" s="81"/>
      <c r="BP16" s="81"/>
      <c r="BQ16" s="81"/>
      <c r="BR16" s="81"/>
      <c r="BS16" s="81"/>
      <c r="BT16" s="81"/>
      <c r="BU16" s="81"/>
      <c r="BV16" s="81"/>
      <c r="BW16" s="81"/>
      <c r="BX16" s="81"/>
      <c r="BY16" s="81"/>
      <c r="BZ16" s="8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0"/>
      <c r="BM17" s="81"/>
      <c r="BN17" s="81"/>
      <c r="BO17" s="81"/>
      <c r="BP17" s="81"/>
      <c r="BQ17" s="81"/>
      <c r="BR17" s="81"/>
      <c r="BS17" s="81"/>
      <c r="BT17" s="81"/>
      <c r="BU17" s="81"/>
      <c r="BV17" s="81"/>
      <c r="BW17" s="81"/>
      <c r="BX17" s="81"/>
      <c r="BY17" s="81"/>
      <c r="BZ17" s="8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0"/>
      <c r="BM18" s="81"/>
      <c r="BN18" s="81"/>
      <c r="BO18" s="81"/>
      <c r="BP18" s="81"/>
      <c r="BQ18" s="81"/>
      <c r="BR18" s="81"/>
      <c r="BS18" s="81"/>
      <c r="BT18" s="81"/>
      <c r="BU18" s="81"/>
      <c r="BV18" s="81"/>
      <c r="BW18" s="81"/>
      <c r="BX18" s="81"/>
      <c r="BY18" s="81"/>
      <c r="BZ18" s="8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0"/>
      <c r="BM19" s="81"/>
      <c r="BN19" s="81"/>
      <c r="BO19" s="81"/>
      <c r="BP19" s="81"/>
      <c r="BQ19" s="81"/>
      <c r="BR19" s="81"/>
      <c r="BS19" s="81"/>
      <c r="BT19" s="81"/>
      <c r="BU19" s="81"/>
      <c r="BV19" s="81"/>
      <c r="BW19" s="81"/>
      <c r="BX19" s="81"/>
      <c r="BY19" s="81"/>
      <c r="BZ19" s="8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0"/>
      <c r="BM20" s="81"/>
      <c r="BN20" s="81"/>
      <c r="BO20" s="81"/>
      <c r="BP20" s="81"/>
      <c r="BQ20" s="81"/>
      <c r="BR20" s="81"/>
      <c r="BS20" s="81"/>
      <c r="BT20" s="81"/>
      <c r="BU20" s="81"/>
      <c r="BV20" s="81"/>
      <c r="BW20" s="81"/>
      <c r="BX20" s="81"/>
      <c r="BY20" s="81"/>
      <c r="BZ20" s="8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0"/>
      <c r="BM21" s="81"/>
      <c r="BN21" s="81"/>
      <c r="BO21" s="81"/>
      <c r="BP21" s="81"/>
      <c r="BQ21" s="81"/>
      <c r="BR21" s="81"/>
      <c r="BS21" s="81"/>
      <c r="BT21" s="81"/>
      <c r="BU21" s="81"/>
      <c r="BV21" s="81"/>
      <c r="BW21" s="81"/>
      <c r="BX21" s="81"/>
      <c r="BY21" s="81"/>
      <c r="BZ21" s="8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0"/>
      <c r="BM22" s="81"/>
      <c r="BN22" s="81"/>
      <c r="BO22" s="81"/>
      <c r="BP22" s="81"/>
      <c r="BQ22" s="81"/>
      <c r="BR22" s="81"/>
      <c r="BS22" s="81"/>
      <c r="BT22" s="81"/>
      <c r="BU22" s="81"/>
      <c r="BV22" s="81"/>
      <c r="BW22" s="81"/>
      <c r="BX22" s="81"/>
      <c r="BY22" s="81"/>
      <c r="BZ22" s="8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0"/>
      <c r="BM23" s="81"/>
      <c r="BN23" s="81"/>
      <c r="BO23" s="81"/>
      <c r="BP23" s="81"/>
      <c r="BQ23" s="81"/>
      <c r="BR23" s="81"/>
      <c r="BS23" s="81"/>
      <c r="BT23" s="81"/>
      <c r="BU23" s="81"/>
      <c r="BV23" s="81"/>
      <c r="BW23" s="81"/>
      <c r="BX23" s="81"/>
      <c r="BY23" s="81"/>
      <c r="BZ23" s="8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0"/>
      <c r="BM24" s="81"/>
      <c r="BN24" s="81"/>
      <c r="BO24" s="81"/>
      <c r="BP24" s="81"/>
      <c r="BQ24" s="81"/>
      <c r="BR24" s="81"/>
      <c r="BS24" s="81"/>
      <c r="BT24" s="81"/>
      <c r="BU24" s="81"/>
      <c r="BV24" s="81"/>
      <c r="BW24" s="81"/>
      <c r="BX24" s="81"/>
      <c r="BY24" s="81"/>
      <c r="BZ24" s="8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0"/>
      <c r="BM25" s="81"/>
      <c r="BN25" s="81"/>
      <c r="BO25" s="81"/>
      <c r="BP25" s="81"/>
      <c r="BQ25" s="81"/>
      <c r="BR25" s="81"/>
      <c r="BS25" s="81"/>
      <c r="BT25" s="81"/>
      <c r="BU25" s="81"/>
      <c r="BV25" s="81"/>
      <c r="BW25" s="81"/>
      <c r="BX25" s="81"/>
      <c r="BY25" s="81"/>
      <c r="BZ25" s="8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0"/>
      <c r="BM26" s="81"/>
      <c r="BN26" s="81"/>
      <c r="BO26" s="81"/>
      <c r="BP26" s="81"/>
      <c r="BQ26" s="81"/>
      <c r="BR26" s="81"/>
      <c r="BS26" s="81"/>
      <c r="BT26" s="81"/>
      <c r="BU26" s="81"/>
      <c r="BV26" s="81"/>
      <c r="BW26" s="81"/>
      <c r="BX26" s="81"/>
      <c r="BY26" s="81"/>
      <c r="BZ26" s="8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0"/>
      <c r="BM27" s="81"/>
      <c r="BN27" s="81"/>
      <c r="BO27" s="81"/>
      <c r="BP27" s="81"/>
      <c r="BQ27" s="81"/>
      <c r="BR27" s="81"/>
      <c r="BS27" s="81"/>
      <c r="BT27" s="81"/>
      <c r="BU27" s="81"/>
      <c r="BV27" s="81"/>
      <c r="BW27" s="81"/>
      <c r="BX27" s="81"/>
      <c r="BY27" s="81"/>
      <c r="BZ27" s="8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0"/>
      <c r="BM28" s="81"/>
      <c r="BN28" s="81"/>
      <c r="BO28" s="81"/>
      <c r="BP28" s="81"/>
      <c r="BQ28" s="81"/>
      <c r="BR28" s="81"/>
      <c r="BS28" s="81"/>
      <c r="BT28" s="81"/>
      <c r="BU28" s="81"/>
      <c r="BV28" s="81"/>
      <c r="BW28" s="81"/>
      <c r="BX28" s="81"/>
      <c r="BY28" s="81"/>
      <c r="BZ28" s="8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0"/>
      <c r="BM29" s="81"/>
      <c r="BN29" s="81"/>
      <c r="BO29" s="81"/>
      <c r="BP29" s="81"/>
      <c r="BQ29" s="81"/>
      <c r="BR29" s="81"/>
      <c r="BS29" s="81"/>
      <c r="BT29" s="81"/>
      <c r="BU29" s="81"/>
      <c r="BV29" s="81"/>
      <c r="BW29" s="81"/>
      <c r="BX29" s="81"/>
      <c r="BY29" s="81"/>
      <c r="BZ29" s="8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0"/>
      <c r="BM30" s="81"/>
      <c r="BN30" s="81"/>
      <c r="BO30" s="81"/>
      <c r="BP30" s="81"/>
      <c r="BQ30" s="81"/>
      <c r="BR30" s="81"/>
      <c r="BS30" s="81"/>
      <c r="BT30" s="81"/>
      <c r="BU30" s="81"/>
      <c r="BV30" s="81"/>
      <c r="BW30" s="81"/>
      <c r="BX30" s="81"/>
      <c r="BY30" s="81"/>
      <c r="BZ30" s="8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0"/>
      <c r="BM31" s="81"/>
      <c r="BN31" s="81"/>
      <c r="BO31" s="81"/>
      <c r="BP31" s="81"/>
      <c r="BQ31" s="81"/>
      <c r="BR31" s="81"/>
      <c r="BS31" s="81"/>
      <c r="BT31" s="81"/>
      <c r="BU31" s="81"/>
      <c r="BV31" s="81"/>
      <c r="BW31" s="81"/>
      <c r="BX31" s="81"/>
      <c r="BY31" s="81"/>
      <c r="BZ31" s="8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0"/>
      <c r="BM32" s="81"/>
      <c r="BN32" s="81"/>
      <c r="BO32" s="81"/>
      <c r="BP32" s="81"/>
      <c r="BQ32" s="81"/>
      <c r="BR32" s="81"/>
      <c r="BS32" s="81"/>
      <c r="BT32" s="81"/>
      <c r="BU32" s="81"/>
      <c r="BV32" s="81"/>
      <c r="BW32" s="81"/>
      <c r="BX32" s="81"/>
      <c r="BY32" s="81"/>
      <c r="BZ32" s="8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0"/>
      <c r="BM33" s="81"/>
      <c r="BN33" s="81"/>
      <c r="BO33" s="81"/>
      <c r="BP33" s="81"/>
      <c r="BQ33" s="81"/>
      <c r="BR33" s="81"/>
      <c r="BS33" s="81"/>
      <c r="BT33" s="81"/>
      <c r="BU33" s="81"/>
      <c r="BV33" s="81"/>
      <c r="BW33" s="81"/>
      <c r="BX33" s="81"/>
      <c r="BY33" s="81"/>
      <c r="BZ33" s="8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0"/>
      <c r="BM34" s="81"/>
      <c r="BN34" s="81"/>
      <c r="BO34" s="81"/>
      <c r="BP34" s="81"/>
      <c r="BQ34" s="81"/>
      <c r="BR34" s="81"/>
      <c r="BS34" s="81"/>
      <c r="BT34" s="81"/>
      <c r="BU34" s="81"/>
      <c r="BV34" s="81"/>
      <c r="BW34" s="81"/>
      <c r="BX34" s="81"/>
      <c r="BY34" s="81"/>
      <c r="BZ34" s="8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0"/>
      <c r="BM35" s="81"/>
      <c r="BN35" s="81"/>
      <c r="BO35" s="81"/>
      <c r="BP35" s="81"/>
      <c r="BQ35" s="81"/>
      <c r="BR35" s="81"/>
      <c r="BS35" s="81"/>
      <c r="BT35" s="81"/>
      <c r="BU35" s="81"/>
      <c r="BV35" s="81"/>
      <c r="BW35" s="81"/>
      <c r="BX35" s="81"/>
      <c r="BY35" s="81"/>
      <c r="BZ35" s="8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0"/>
      <c r="BM36" s="81"/>
      <c r="BN36" s="81"/>
      <c r="BO36" s="81"/>
      <c r="BP36" s="81"/>
      <c r="BQ36" s="81"/>
      <c r="BR36" s="81"/>
      <c r="BS36" s="81"/>
      <c r="BT36" s="81"/>
      <c r="BU36" s="81"/>
      <c r="BV36" s="81"/>
      <c r="BW36" s="81"/>
      <c r="BX36" s="81"/>
      <c r="BY36" s="81"/>
      <c r="BZ36" s="8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0"/>
      <c r="BM37" s="81"/>
      <c r="BN37" s="81"/>
      <c r="BO37" s="81"/>
      <c r="BP37" s="81"/>
      <c r="BQ37" s="81"/>
      <c r="BR37" s="81"/>
      <c r="BS37" s="81"/>
      <c r="BT37" s="81"/>
      <c r="BU37" s="81"/>
      <c r="BV37" s="81"/>
      <c r="BW37" s="81"/>
      <c r="BX37" s="81"/>
      <c r="BY37" s="81"/>
      <c r="BZ37" s="8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0"/>
      <c r="BM38" s="81"/>
      <c r="BN38" s="81"/>
      <c r="BO38" s="81"/>
      <c r="BP38" s="81"/>
      <c r="BQ38" s="81"/>
      <c r="BR38" s="81"/>
      <c r="BS38" s="81"/>
      <c r="BT38" s="81"/>
      <c r="BU38" s="81"/>
      <c r="BV38" s="81"/>
      <c r="BW38" s="81"/>
      <c r="BX38" s="81"/>
      <c r="BY38" s="81"/>
      <c r="BZ38" s="8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0"/>
      <c r="BM39" s="81"/>
      <c r="BN39" s="81"/>
      <c r="BO39" s="81"/>
      <c r="BP39" s="81"/>
      <c r="BQ39" s="81"/>
      <c r="BR39" s="81"/>
      <c r="BS39" s="81"/>
      <c r="BT39" s="81"/>
      <c r="BU39" s="81"/>
      <c r="BV39" s="81"/>
      <c r="BW39" s="81"/>
      <c r="BX39" s="81"/>
      <c r="BY39" s="81"/>
      <c r="BZ39" s="8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0"/>
      <c r="BM40" s="81"/>
      <c r="BN40" s="81"/>
      <c r="BO40" s="81"/>
      <c r="BP40" s="81"/>
      <c r="BQ40" s="81"/>
      <c r="BR40" s="81"/>
      <c r="BS40" s="81"/>
      <c r="BT40" s="81"/>
      <c r="BU40" s="81"/>
      <c r="BV40" s="81"/>
      <c r="BW40" s="81"/>
      <c r="BX40" s="81"/>
      <c r="BY40" s="81"/>
      <c r="BZ40" s="8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0"/>
      <c r="BM41" s="81"/>
      <c r="BN41" s="81"/>
      <c r="BO41" s="81"/>
      <c r="BP41" s="81"/>
      <c r="BQ41" s="81"/>
      <c r="BR41" s="81"/>
      <c r="BS41" s="81"/>
      <c r="BT41" s="81"/>
      <c r="BU41" s="81"/>
      <c r="BV41" s="81"/>
      <c r="BW41" s="81"/>
      <c r="BX41" s="81"/>
      <c r="BY41" s="81"/>
      <c r="BZ41" s="8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0"/>
      <c r="BM42" s="81"/>
      <c r="BN42" s="81"/>
      <c r="BO42" s="81"/>
      <c r="BP42" s="81"/>
      <c r="BQ42" s="81"/>
      <c r="BR42" s="81"/>
      <c r="BS42" s="81"/>
      <c r="BT42" s="81"/>
      <c r="BU42" s="81"/>
      <c r="BV42" s="81"/>
      <c r="BW42" s="81"/>
      <c r="BX42" s="81"/>
      <c r="BY42" s="81"/>
      <c r="BZ42" s="8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0"/>
      <c r="BM43" s="81"/>
      <c r="BN43" s="81"/>
      <c r="BO43" s="81"/>
      <c r="BP43" s="81"/>
      <c r="BQ43" s="81"/>
      <c r="BR43" s="81"/>
      <c r="BS43" s="81"/>
      <c r="BT43" s="81"/>
      <c r="BU43" s="81"/>
      <c r="BV43" s="81"/>
      <c r="BW43" s="81"/>
      <c r="BX43" s="81"/>
      <c r="BY43" s="81"/>
      <c r="BZ43" s="8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0" t="s">
        <v>106</v>
      </c>
      <c r="BM47" s="81"/>
      <c r="BN47" s="81"/>
      <c r="BO47" s="81"/>
      <c r="BP47" s="81"/>
      <c r="BQ47" s="81"/>
      <c r="BR47" s="81"/>
      <c r="BS47" s="81"/>
      <c r="BT47" s="81"/>
      <c r="BU47" s="81"/>
      <c r="BV47" s="81"/>
      <c r="BW47" s="81"/>
      <c r="BX47" s="81"/>
      <c r="BY47" s="81"/>
      <c r="BZ47" s="8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0"/>
      <c r="BM48" s="81"/>
      <c r="BN48" s="81"/>
      <c r="BO48" s="81"/>
      <c r="BP48" s="81"/>
      <c r="BQ48" s="81"/>
      <c r="BR48" s="81"/>
      <c r="BS48" s="81"/>
      <c r="BT48" s="81"/>
      <c r="BU48" s="81"/>
      <c r="BV48" s="81"/>
      <c r="BW48" s="81"/>
      <c r="BX48" s="81"/>
      <c r="BY48" s="81"/>
      <c r="BZ48" s="8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0"/>
      <c r="BM49" s="81"/>
      <c r="BN49" s="81"/>
      <c r="BO49" s="81"/>
      <c r="BP49" s="81"/>
      <c r="BQ49" s="81"/>
      <c r="BR49" s="81"/>
      <c r="BS49" s="81"/>
      <c r="BT49" s="81"/>
      <c r="BU49" s="81"/>
      <c r="BV49" s="81"/>
      <c r="BW49" s="81"/>
      <c r="BX49" s="81"/>
      <c r="BY49" s="81"/>
      <c r="BZ49" s="8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0"/>
      <c r="BM50" s="81"/>
      <c r="BN50" s="81"/>
      <c r="BO50" s="81"/>
      <c r="BP50" s="81"/>
      <c r="BQ50" s="81"/>
      <c r="BR50" s="81"/>
      <c r="BS50" s="81"/>
      <c r="BT50" s="81"/>
      <c r="BU50" s="81"/>
      <c r="BV50" s="81"/>
      <c r="BW50" s="81"/>
      <c r="BX50" s="81"/>
      <c r="BY50" s="81"/>
      <c r="BZ50" s="8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0"/>
      <c r="BM51" s="81"/>
      <c r="BN51" s="81"/>
      <c r="BO51" s="81"/>
      <c r="BP51" s="81"/>
      <c r="BQ51" s="81"/>
      <c r="BR51" s="81"/>
      <c r="BS51" s="81"/>
      <c r="BT51" s="81"/>
      <c r="BU51" s="81"/>
      <c r="BV51" s="81"/>
      <c r="BW51" s="81"/>
      <c r="BX51" s="81"/>
      <c r="BY51" s="81"/>
      <c r="BZ51" s="8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0"/>
      <c r="BM52" s="81"/>
      <c r="BN52" s="81"/>
      <c r="BO52" s="81"/>
      <c r="BP52" s="81"/>
      <c r="BQ52" s="81"/>
      <c r="BR52" s="81"/>
      <c r="BS52" s="81"/>
      <c r="BT52" s="81"/>
      <c r="BU52" s="81"/>
      <c r="BV52" s="81"/>
      <c r="BW52" s="81"/>
      <c r="BX52" s="81"/>
      <c r="BY52" s="81"/>
      <c r="BZ52" s="8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0"/>
      <c r="BM53" s="81"/>
      <c r="BN53" s="81"/>
      <c r="BO53" s="81"/>
      <c r="BP53" s="81"/>
      <c r="BQ53" s="81"/>
      <c r="BR53" s="81"/>
      <c r="BS53" s="81"/>
      <c r="BT53" s="81"/>
      <c r="BU53" s="81"/>
      <c r="BV53" s="81"/>
      <c r="BW53" s="81"/>
      <c r="BX53" s="81"/>
      <c r="BY53" s="81"/>
      <c r="BZ53" s="8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0"/>
      <c r="BM54" s="81"/>
      <c r="BN54" s="81"/>
      <c r="BO54" s="81"/>
      <c r="BP54" s="81"/>
      <c r="BQ54" s="81"/>
      <c r="BR54" s="81"/>
      <c r="BS54" s="81"/>
      <c r="BT54" s="81"/>
      <c r="BU54" s="81"/>
      <c r="BV54" s="81"/>
      <c r="BW54" s="81"/>
      <c r="BX54" s="81"/>
      <c r="BY54" s="81"/>
      <c r="BZ54" s="8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0"/>
      <c r="BM55" s="81"/>
      <c r="BN55" s="81"/>
      <c r="BO55" s="81"/>
      <c r="BP55" s="81"/>
      <c r="BQ55" s="81"/>
      <c r="BR55" s="81"/>
      <c r="BS55" s="81"/>
      <c r="BT55" s="81"/>
      <c r="BU55" s="81"/>
      <c r="BV55" s="81"/>
      <c r="BW55" s="81"/>
      <c r="BX55" s="81"/>
      <c r="BY55" s="81"/>
      <c r="BZ55" s="8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0"/>
      <c r="BM56" s="81"/>
      <c r="BN56" s="81"/>
      <c r="BO56" s="81"/>
      <c r="BP56" s="81"/>
      <c r="BQ56" s="81"/>
      <c r="BR56" s="81"/>
      <c r="BS56" s="81"/>
      <c r="BT56" s="81"/>
      <c r="BU56" s="81"/>
      <c r="BV56" s="81"/>
      <c r="BW56" s="81"/>
      <c r="BX56" s="81"/>
      <c r="BY56" s="81"/>
      <c r="BZ56" s="8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0"/>
      <c r="BM57" s="81"/>
      <c r="BN57" s="81"/>
      <c r="BO57" s="81"/>
      <c r="BP57" s="81"/>
      <c r="BQ57" s="81"/>
      <c r="BR57" s="81"/>
      <c r="BS57" s="81"/>
      <c r="BT57" s="81"/>
      <c r="BU57" s="81"/>
      <c r="BV57" s="81"/>
      <c r="BW57" s="81"/>
      <c r="BX57" s="81"/>
      <c r="BY57" s="81"/>
      <c r="BZ57" s="8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0"/>
      <c r="BM58" s="81"/>
      <c r="BN58" s="81"/>
      <c r="BO58" s="81"/>
      <c r="BP58" s="81"/>
      <c r="BQ58" s="81"/>
      <c r="BR58" s="81"/>
      <c r="BS58" s="81"/>
      <c r="BT58" s="81"/>
      <c r="BU58" s="81"/>
      <c r="BV58" s="81"/>
      <c r="BW58" s="81"/>
      <c r="BX58" s="81"/>
      <c r="BY58" s="81"/>
      <c r="BZ58" s="8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0"/>
      <c r="BM59" s="81"/>
      <c r="BN59" s="81"/>
      <c r="BO59" s="81"/>
      <c r="BP59" s="81"/>
      <c r="BQ59" s="81"/>
      <c r="BR59" s="81"/>
      <c r="BS59" s="81"/>
      <c r="BT59" s="81"/>
      <c r="BU59" s="81"/>
      <c r="BV59" s="81"/>
      <c r="BW59" s="81"/>
      <c r="BX59" s="81"/>
      <c r="BY59" s="81"/>
      <c r="BZ59" s="82"/>
    </row>
    <row r="60" spans="1:78" ht="13.5" customHeight="1" x14ac:dyDescent="0.15">
      <c r="A60" s="2"/>
      <c r="B60" s="77" t="s">
        <v>27</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9"/>
      <c r="BK60" s="2"/>
      <c r="BL60" s="80"/>
      <c r="BM60" s="81"/>
      <c r="BN60" s="81"/>
      <c r="BO60" s="81"/>
      <c r="BP60" s="81"/>
      <c r="BQ60" s="81"/>
      <c r="BR60" s="81"/>
      <c r="BS60" s="81"/>
      <c r="BT60" s="81"/>
      <c r="BU60" s="81"/>
      <c r="BV60" s="81"/>
      <c r="BW60" s="81"/>
      <c r="BX60" s="81"/>
      <c r="BY60" s="81"/>
      <c r="BZ60" s="82"/>
    </row>
    <row r="61" spans="1:78" ht="13.5" customHeight="1" x14ac:dyDescent="0.15">
      <c r="A61" s="2"/>
      <c r="B61" s="77"/>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9"/>
      <c r="BK61" s="2"/>
      <c r="BL61" s="80"/>
      <c r="BM61" s="81"/>
      <c r="BN61" s="81"/>
      <c r="BO61" s="81"/>
      <c r="BP61" s="81"/>
      <c r="BQ61" s="81"/>
      <c r="BR61" s="81"/>
      <c r="BS61" s="81"/>
      <c r="BT61" s="81"/>
      <c r="BU61" s="81"/>
      <c r="BV61" s="81"/>
      <c r="BW61" s="81"/>
      <c r="BX61" s="81"/>
      <c r="BY61" s="81"/>
      <c r="BZ61" s="8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0"/>
      <c r="BM62" s="81"/>
      <c r="BN62" s="81"/>
      <c r="BO62" s="81"/>
      <c r="BP62" s="81"/>
      <c r="BQ62" s="81"/>
      <c r="BR62" s="81"/>
      <c r="BS62" s="81"/>
      <c r="BT62" s="81"/>
      <c r="BU62" s="81"/>
      <c r="BV62" s="81"/>
      <c r="BW62" s="81"/>
      <c r="BX62" s="81"/>
      <c r="BY62" s="81"/>
      <c r="BZ62" s="8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0" t="s">
        <v>107</v>
      </c>
      <c r="BM66" s="81"/>
      <c r="BN66" s="81"/>
      <c r="BO66" s="81"/>
      <c r="BP66" s="81"/>
      <c r="BQ66" s="81"/>
      <c r="BR66" s="81"/>
      <c r="BS66" s="81"/>
      <c r="BT66" s="81"/>
      <c r="BU66" s="81"/>
      <c r="BV66" s="81"/>
      <c r="BW66" s="81"/>
      <c r="BX66" s="81"/>
      <c r="BY66" s="81"/>
      <c r="BZ66" s="8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0"/>
      <c r="BM67" s="81"/>
      <c r="BN67" s="81"/>
      <c r="BO67" s="81"/>
      <c r="BP67" s="81"/>
      <c r="BQ67" s="81"/>
      <c r="BR67" s="81"/>
      <c r="BS67" s="81"/>
      <c r="BT67" s="81"/>
      <c r="BU67" s="81"/>
      <c r="BV67" s="81"/>
      <c r="BW67" s="81"/>
      <c r="BX67" s="81"/>
      <c r="BY67" s="81"/>
      <c r="BZ67" s="8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0"/>
      <c r="BM68" s="81"/>
      <c r="BN68" s="81"/>
      <c r="BO68" s="81"/>
      <c r="BP68" s="81"/>
      <c r="BQ68" s="81"/>
      <c r="BR68" s="81"/>
      <c r="BS68" s="81"/>
      <c r="BT68" s="81"/>
      <c r="BU68" s="81"/>
      <c r="BV68" s="81"/>
      <c r="BW68" s="81"/>
      <c r="BX68" s="81"/>
      <c r="BY68" s="81"/>
      <c r="BZ68" s="8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0"/>
      <c r="BM69" s="81"/>
      <c r="BN69" s="81"/>
      <c r="BO69" s="81"/>
      <c r="BP69" s="81"/>
      <c r="BQ69" s="81"/>
      <c r="BR69" s="81"/>
      <c r="BS69" s="81"/>
      <c r="BT69" s="81"/>
      <c r="BU69" s="81"/>
      <c r="BV69" s="81"/>
      <c r="BW69" s="81"/>
      <c r="BX69" s="81"/>
      <c r="BY69" s="81"/>
      <c r="BZ69" s="8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0"/>
      <c r="BM70" s="81"/>
      <c r="BN70" s="81"/>
      <c r="BO70" s="81"/>
      <c r="BP70" s="81"/>
      <c r="BQ70" s="81"/>
      <c r="BR70" s="81"/>
      <c r="BS70" s="81"/>
      <c r="BT70" s="81"/>
      <c r="BU70" s="81"/>
      <c r="BV70" s="81"/>
      <c r="BW70" s="81"/>
      <c r="BX70" s="81"/>
      <c r="BY70" s="81"/>
      <c r="BZ70" s="8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0"/>
      <c r="BM71" s="81"/>
      <c r="BN71" s="81"/>
      <c r="BO71" s="81"/>
      <c r="BP71" s="81"/>
      <c r="BQ71" s="81"/>
      <c r="BR71" s="81"/>
      <c r="BS71" s="81"/>
      <c r="BT71" s="81"/>
      <c r="BU71" s="81"/>
      <c r="BV71" s="81"/>
      <c r="BW71" s="81"/>
      <c r="BX71" s="81"/>
      <c r="BY71" s="81"/>
      <c r="BZ71" s="8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0"/>
      <c r="BM72" s="81"/>
      <c r="BN72" s="81"/>
      <c r="BO72" s="81"/>
      <c r="BP72" s="81"/>
      <c r="BQ72" s="81"/>
      <c r="BR72" s="81"/>
      <c r="BS72" s="81"/>
      <c r="BT72" s="81"/>
      <c r="BU72" s="81"/>
      <c r="BV72" s="81"/>
      <c r="BW72" s="81"/>
      <c r="BX72" s="81"/>
      <c r="BY72" s="81"/>
      <c r="BZ72" s="8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0"/>
      <c r="BM73" s="81"/>
      <c r="BN73" s="81"/>
      <c r="BO73" s="81"/>
      <c r="BP73" s="81"/>
      <c r="BQ73" s="81"/>
      <c r="BR73" s="81"/>
      <c r="BS73" s="81"/>
      <c r="BT73" s="81"/>
      <c r="BU73" s="81"/>
      <c r="BV73" s="81"/>
      <c r="BW73" s="81"/>
      <c r="BX73" s="81"/>
      <c r="BY73" s="81"/>
      <c r="BZ73" s="8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0"/>
      <c r="BM74" s="81"/>
      <c r="BN74" s="81"/>
      <c r="BO74" s="81"/>
      <c r="BP74" s="81"/>
      <c r="BQ74" s="81"/>
      <c r="BR74" s="81"/>
      <c r="BS74" s="81"/>
      <c r="BT74" s="81"/>
      <c r="BU74" s="81"/>
      <c r="BV74" s="81"/>
      <c r="BW74" s="81"/>
      <c r="BX74" s="81"/>
      <c r="BY74" s="81"/>
      <c r="BZ74" s="8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0"/>
      <c r="BM75" s="81"/>
      <c r="BN75" s="81"/>
      <c r="BO75" s="81"/>
      <c r="BP75" s="81"/>
      <c r="BQ75" s="81"/>
      <c r="BR75" s="81"/>
      <c r="BS75" s="81"/>
      <c r="BT75" s="81"/>
      <c r="BU75" s="81"/>
      <c r="BV75" s="81"/>
      <c r="BW75" s="81"/>
      <c r="BX75" s="81"/>
      <c r="BY75" s="81"/>
      <c r="BZ75" s="8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0"/>
      <c r="BM76" s="81"/>
      <c r="BN76" s="81"/>
      <c r="BO76" s="81"/>
      <c r="BP76" s="81"/>
      <c r="BQ76" s="81"/>
      <c r="BR76" s="81"/>
      <c r="BS76" s="81"/>
      <c r="BT76" s="81"/>
      <c r="BU76" s="81"/>
      <c r="BV76" s="81"/>
      <c r="BW76" s="81"/>
      <c r="BX76" s="81"/>
      <c r="BY76" s="81"/>
      <c r="BZ76" s="8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0"/>
      <c r="BM77" s="81"/>
      <c r="BN77" s="81"/>
      <c r="BO77" s="81"/>
      <c r="BP77" s="81"/>
      <c r="BQ77" s="81"/>
      <c r="BR77" s="81"/>
      <c r="BS77" s="81"/>
      <c r="BT77" s="81"/>
      <c r="BU77" s="81"/>
      <c r="BV77" s="81"/>
      <c r="BW77" s="81"/>
      <c r="BX77" s="81"/>
      <c r="BY77" s="81"/>
      <c r="BZ77" s="8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0"/>
      <c r="BM78" s="81"/>
      <c r="BN78" s="81"/>
      <c r="BO78" s="81"/>
      <c r="BP78" s="81"/>
      <c r="BQ78" s="81"/>
      <c r="BR78" s="81"/>
      <c r="BS78" s="81"/>
      <c r="BT78" s="81"/>
      <c r="BU78" s="81"/>
      <c r="BV78" s="81"/>
      <c r="BW78" s="81"/>
      <c r="BX78" s="81"/>
      <c r="BY78" s="81"/>
      <c r="BZ78" s="8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0"/>
      <c r="BM79" s="81"/>
      <c r="BN79" s="81"/>
      <c r="BO79" s="81"/>
      <c r="BP79" s="81"/>
      <c r="BQ79" s="81"/>
      <c r="BR79" s="81"/>
      <c r="BS79" s="81"/>
      <c r="BT79" s="81"/>
      <c r="BU79" s="81"/>
      <c r="BV79" s="81"/>
      <c r="BW79" s="81"/>
      <c r="BX79" s="81"/>
      <c r="BY79" s="81"/>
      <c r="BZ79" s="8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0"/>
      <c r="BM80" s="81"/>
      <c r="BN80" s="81"/>
      <c r="BO80" s="81"/>
      <c r="BP80" s="81"/>
      <c r="BQ80" s="81"/>
      <c r="BR80" s="81"/>
      <c r="BS80" s="81"/>
      <c r="BT80" s="81"/>
      <c r="BU80" s="81"/>
      <c r="BV80" s="81"/>
      <c r="BW80" s="81"/>
      <c r="BX80" s="81"/>
      <c r="BY80" s="81"/>
      <c r="BZ80" s="8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0"/>
      <c r="BM81" s="81"/>
      <c r="BN81" s="81"/>
      <c r="BO81" s="81"/>
      <c r="BP81" s="81"/>
      <c r="BQ81" s="81"/>
      <c r="BR81" s="81"/>
      <c r="BS81" s="81"/>
      <c r="BT81" s="81"/>
      <c r="BU81" s="81"/>
      <c r="BV81" s="81"/>
      <c r="BW81" s="81"/>
      <c r="BX81" s="81"/>
      <c r="BY81" s="81"/>
      <c r="BZ81" s="8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3"/>
      <c r="BM82" s="84"/>
      <c r="BN82" s="84"/>
      <c r="BO82" s="84"/>
      <c r="BP82" s="84"/>
      <c r="BQ82" s="84"/>
      <c r="BR82" s="84"/>
      <c r="BS82" s="84"/>
      <c r="BT82" s="84"/>
      <c r="BU82" s="84"/>
      <c r="BV82" s="84"/>
      <c r="BW82" s="84"/>
      <c r="BX82" s="84"/>
      <c r="BY82" s="84"/>
      <c r="BZ82" s="8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5gZI3apgZ3HavizHVVzOEQk3mVqIj1Mi7J8FNCQgLjI7ne+R0djAZw049jbO1U+KBI4wWVxmqlU91nsd5E9nzw==" saltValue="IC6kxgt+AxezHarkFyyygg==" spinCount="100000" sheet="1" objects="1" scenarios="1" formatCells="0" formatColumns="0" formatRows="0"/>
  <mergeCells count="44">
    <mergeCell ref="BL66:BZ82"/>
    <mergeCell ref="BL64:BZ65"/>
    <mergeCell ref="BL11:BZ13"/>
    <mergeCell ref="B14:BJ15"/>
    <mergeCell ref="BL14:BZ15"/>
    <mergeCell ref="BL45:BZ46"/>
    <mergeCell ref="B60:BJ61"/>
    <mergeCell ref="BL16:BZ44"/>
    <mergeCell ref="BL47:BZ63"/>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72141</v>
      </c>
      <c r="D6" s="34">
        <f t="shared" si="3"/>
        <v>46</v>
      </c>
      <c r="E6" s="34">
        <f t="shared" si="3"/>
        <v>1</v>
      </c>
      <c r="F6" s="34">
        <f t="shared" si="3"/>
        <v>0</v>
      </c>
      <c r="G6" s="34">
        <f t="shared" si="3"/>
        <v>1</v>
      </c>
      <c r="H6" s="34" t="str">
        <f t="shared" si="3"/>
        <v>福島県　本宮市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74.73</v>
      </c>
      <c r="P6" s="35">
        <f t="shared" si="3"/>
        <v>97.68</v>
      </c>
      <c r="Q6" s="35">
        <f t="shared" si="3"/>
        <v>2592</v>
      </c>
      <c r="R6" s="35">
        <f t="shared" si="3"/>
        <v>30597</v>
      </c>
      <c r="S6" s="35">
        <f t="shared" si="3"/>
        <v>88.02</v>
      </c>
      <c r="T6" s="35">
        <f t="shared" si="3"/>
        <v>347.61</v>
      </c>
      <c r="U6" s="35">
        <f t="shared" si="3"/>
        <v>29825</v>
      </c>
      <c r="V6" s="35">
        <f t="shared" si="3"/>
        <v>76.64</v>
      </c>
      <c r="W6" s="35">
        <f t="shared" si="3"/>
        <v>389.16</v>
      </c>
      <c r="X6" s="36">
        <f>IF(X7="",NA(),X7)</f>
        <v>113.26</v>
      </c>
      <c r="Y6" s="36">
        <f t="shared" ref="Y6:AG6" si="4">IF(Y7="",NA(),Y7)</f>
        <v>120.63</v>
      </c>
      <c r="Z6" s="36">
        <f t="shared" si="4"/>
        <v>114.89</v>
      </c>
      <c r="AA6" s="36">
        <f t="shared" si="4"/>
        <v>112.54</v>
      </c>
      <c r="AB6" s="36">
        <f t="shared" si="4"/>
        <v>110.08</v>
      </c>
      <c r="AC6" s="36">
        <f t="shared" si="4"/>
        <v>110.01</v>
      </c>
      <c r="AD6" s="36">
        <f t="shared" si="4"/>
        <v>109.64</v>
      </c>
      <c r="AE6" s="36">
        <f t="shared" si="4"/>
        <v>110.95</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3.62</v>
      </c>
      <c r="AP6" s="36">
        <f t="shared" si="5"/>
        <v>3.91</v>
      </c>
      <c r="AQ6" s="36">
        <f t="shared" si="5"/>
        <v>2.64</v>
      </c>
      <c r="AR6" s="36">
        <f t="shared" si="5"/>
        <v>3.16</v>
      </c>
      <c r="AS6" s="35" t="str">
        <f>IF(AS7="","",IF(AS7="-","【-】","【"&amp;SUBSTITUTE(TEXT(AS7,"#,##0.00"),"-","△")&amp;"】"))</f>
        <v>【1.05】</v>
      </c>
      <c r="AT6" s="36">
        <f>IF(AT7="",NA(),AT7)</f>
        <v>273.08999999999997</v>
      </c>
      <c r="AU6" s="36">
        <f t="shared" ref="AU6:BC6" si="6">IF(AU7="",NA(),AU7)</f>
        <v>337.94</v>
      </c>
      <c r="AV6" s="36">
        <f t="shared" si="6"/>
        <v>334.43</v>
      </c>
      <c r="AW6" s="36">
        <f t="shared" si="6"/>
        <v>286.56</v>
      </c>
      <c r="AX6" s="36">
        <f t="shared" si="6"/>
        <v>209.12</v>
      </c>
      <c r="AY6" s="36">
        <f t="shared" si="6"/>
        <v>381.53</v>
      </c>
      <c r="AZ6" s="36">
        <f t="shared" si="6"/>
        <v>371.31</v>
      </c>
      <c r="BA6" s="36">
        <f t="shared" si="6"/>
        <v>377.63</v>
      </c>
      <c r="BB6" s="36">
        <f t="shared" si="6"/>
        <v>359.47</v>
      </c>
      <c r="BC6" s="36">
        <f t="shared" si="6"/>
        <v>369.69</v>
      </c>
      <c r="BD6" s="35" t="str">
        <f>IF(BD7="","",IF(BD7="-","【-】","【"&amp;SUBSTITUTE(TEXT(BD7,"#,##0.00"),"-","△")&amp;"】"))</f>
        <v>【261.93】</v>
      </c>
      <c r="BE6" s="36">
        <f>IF(BE7="",NA(),BE7)</f>
        <v>405.45</v>
      </c>
      <c r="BF6" s="36">
        <f t="shared" ref="BF6:BN6" si="7">IF(BF7="",NA(),BF7)</f>
        <v>391.25</v>
      </c>
      <c r="BG6" s="36">
        <f t="shared" si="7"/>
        <v>369.78</v>
      </c>
      <c r="BH6" s="36">
        <f t="shared" si="7"/>
        <v>347.28</v>
      </c>
      <c r="BI6" s="36">
        <f t="shared" si="7"/>
        <v>340.65</v>
      </c>
      <c r="BJ6" s="36">
        <f t="shared" si="7"/>
        <v>393.27</v>
      </c>
      <c r="BK6" s="36">
        <f t="shared" si="7"/>
        <v>373.09</v>
      </c>
      <c r="BL6" s="36">
        <f t="shared" si="7"/>
        <v>364.71</v>
      </c>
      <c r="BM6" s="36">
        <f t="shared" si="7"/>
        <v>401.79</v>
      </c>
      <c r="BN6" s="36">
        <f t="shared" si="7"/>
        <v>402.99</v>
      </c>
      <c r="BO6" s="35" t="str">
        <f>IF(BO7="","",IF(BO7="-","【-】","【"&amp;SUBSTITUTE(TEXT(BO7,"#,##0.00"),"-","△")&amp;"】"))</f>
        <v>【270.46】</v>
      </c>
      <c r="BP6" s="36">
        <f>IF(BP7="",NA(),BP7)</f>
        <v>97.54</v>
      </c>
      <c r="BQ6" s="36">
        <f t="shared" ref="BQ6:BY6" si="8">IF(BQ7="",NA(),BQ7)</f>
        <v>105.57</v>
      </c>
      <c r="BR6" s="36">
        <f t="shared" si="8"/>
        <v>105.89</v>
      </c>
      <c r="BS6" s="36">
        <f t="shared" si="8"/>
        <v>105.28</v>
      </c>
      <c r="BT6" s="36">
        <f t="shared" si="8"/>
        <v>103.96</v>
      </c>
      <c r="BU6" s="36">
        <f t="shared" si="8"/>
        <v>100.47</v>
      </c>
      <c r="BV6" s="36">
        <f t="shared" si="8"/>
        <v>99.99</v>
      </c>
      <c r="BW6" s="36">
        <f t="shared" si="8"/>
        <v>100.65</v>
      </c>
      <c r="BX6" s="36">
        <f t="shared" si="8"/>
        <v>100.12</v>
      </c>
      <c r="BY6" s="36">
        <f t="shared" si="8"/>
        <v>98.66</v>
      </c>
      <c r="BZ6" s="35" t="str">
        <f>IF(BZ7="","",IF(BZ7="-","【-】","【"&amp;SUBSTITUTE(TEXT(BZ7,"#,##0.00"),"-","△")&amp;"】"))</f>
        <v>【103.91】</v>
      </c>
      <c r="CA6" s="36">
        <f>IF(CA7="",NA(),CA7)</f>
        <v>157.74</v>
      </c>
      <c r="CB6" s="36">
        <f t="shared" ref="CB6:CJ6" si="9">IF(CB7="",NA(),CB7)</f>
        <v>145.82</v>
      </c>
      <c r="CC6" s="36">
        <f t="shared" si="9"/>
        <v>145.26</v>
      </c>
      <c r="CD6" s="36">
        <f t="shared" si="9"/>
        <v>146.02000000000001</v>
      </c>
      <c r="CE6" s="36">
        <f t="shared" si="9"/>
        <v>148.04</v>
      </c>
      <c r="CF6" s="36">
        <f t="shared" si="9"/>
        <v>169.82</v>
      </c>
      <c r="CG6" s="36">
        <f t="shared" si="9"/>
        <v>171.15</v>
      </c>
      <c r="CH6" s="36">
        <f t="shared" si="9"/>
        <v>170.19</v>
      </c>
      <c r="CI6" s="36">
        <f t="shared" si="9"/>
        <v>174.97</v>
      </c>
      <c r="CJ6" s="36">
        <f t="shared" si="9"/>
        <v>178.59</v>
      </c>
      <c r="CK6" s="35" t="str">
        <f>IF(CK7="","",IF(CK7="-","【-】","【"&amp;SUBSTITUTE(TEXT(CK7,"#,##0.00"),"-","△")&amp;"】"))</f>
        <v>【167.11】</v>
      </c>
      <c r="CL6" s="36">
        <f>IF(CL7="",NA(),CL7)</f>
        <v>58.06</v>
      </c>
      <c r="CM6" s="36">
        <f t="shared" ref="CM6:CU6" si="10">IF(CM7="",NA(),CM7)</f>
        <v>57.5</v>
      </c>
      <c r="CN6" s="36">
        <f t="shared" si="10"/>
        <v>58.17</v>
      </c>
      <c r="CO6" s="36">
        <f t="shared" si="10"/>
        <v>58.69</v>
      </c>
      <c r="CP6" s="36">
        <f t="shared" si="10"/>
        <v>57.71</v>
      </c>
      <c r="CQ6" s="36">
        <f t="shared" si="10"/>
        <v>55.13</v>
      </c>
      <c r="CR6" s="36">
        <f t="shared" si="10"/>
        <v>58.53</v>
      </c>
      <c r="CS6" s="36">
        <f t="shared" si="10"/>
        <v>59.01</v>
      </c>
      <c r="CT6" s="36">
        <f t="shared" si="10"/>
        <v>55.63</v>
      </c>
      <c r="CU6" s="36">
        <f t="shared" si="10"/>
        <v>55.03</v>
      </c>
      <c r="CV6" s="35" t="str">
        <f>IF(CV7="","",IF(CV7="-","【-】","【"&amp;SUBSTITUTE(TEXT(CV7,"#,##0.00"),"-","△")&amp;"】"))</f>
        <v>【60.27】</v>
      </c>
      <c r="CW6" s="36">
        <f>IF(CW7="",NA(),CW7)</f>
        <v>90.55</v>
      </c>
      <c r="CX6" s="36">
        <f t="shared" ref="CX6:DF6" si="11">IF(CX7="",NA(),CX7)</f>
        <v>90.86</v>
      </c>
      <c r="CY6" s="36">
        <f t="shared" si="11"/>
        <v>91.2</v>
      </c>
      <c r="CZ6" s="36">
        <f t="shared" si="11"/>
        <v>91.15</v>
      </c>
      <c r="DA6" s="36">
        <f t="shared" si="11"/>
        <v>91.51</v>
      </c>
      <c r="DB6" s="36">
        <f t="shared" si="11"/>
        <v>83</v>
      </c>
      <c r="DC6" s="36">
        <f t="shared" si="11"/>
        <v>85.26</v>
      </c>
      <c r="DD6" s="36">
        <f t="shared" si="11"/>
        <v>85.37</v>
      </c>
      <c r="DE6" s="36">
        <f t="shared" si="11"/>
        <v>82.04</v>
      </c>
      <c r="DF6" s="36">
        <f t="shared" si="11"/>
        <v>81.900000000000006</v>
      </c>
      <c r="DG6" s="35" t="str">
        <f>IF(DG7="","",IF(DG7="-","【-】","【"&amp;SUBSTITUTE(TEXT(DG7,"#,##0.00"),"-","△")&amp;"】"))</f>
        <v>【89.92】</v>
      </c>
      <c r="DH6" s="36">
        <f>IF(DH7="",NA(),DH7)</f>
        <v>46.94</v>
      </c>
      <c r="DI6" s="36">
        <f t="shared" ref="DI6:DQ6" si="12">IF(DI7="",NA(),DI7)</f>
        <v>48.37</v>
      </c>
      <c r="DJ6" s="36">
        <f t="shared" si="12"/>
        <v>49.71</v>
      </c>
      <c r="DK6" s="36">
        <f t="shared" si="12"/>
        <v>50.97</v>
      </c>
      <c r="DL6" s="36">
        <f t="shared" si="12"/>
        <v>51.46</v>
      </c>
      <c r="DM6" s="36">
        <f t="shared" si="12"/>
        <v>46.66</v>
      </c>
      <c r="DN6" s="36">
        <f t="shared" si="12"/>
        <v>45.75</v>
      </c>
      <c r="DO6" s="36">
        <f t="shared" si="12"/>
        <v>46.9</v>
      </c>
      <c r="DP6" s="36">
        <f t="shared" si="12"/>
        <v>48.05</v>
      </c>
      <c r="DQ6" s="36">
        <f t="shared" si="12"/>
        <v>48.87</v>
      </c>
      <c r="DR6" s="35" t="str">
        <f>IF(DR7="","",IF(DR7="-","【-】","【"&amp;SUBSTITUTE(TEXT(DR7,"#,##0.00"),"-","△")&amp;"】"))</f>
        <v>【48.85】</v>
      </c>
      <c r="DS6" s="36">
        <f>IF(DS7="",NA(),DS7)</f>
        <v>0.16</v>
      </c>
      <c r="DT6" s="36">
        <f t="shared" ref="DT6:EB6" si="13">IF(DT7="",NA(),DT7)</f>
        <v>0.16</v>
      </c>
      <c r="DU6" s="35">
        <f t="shared" si="13"/>
        <v>0</v>
      </c>
      <c r="DV6" s="35">
        <f t="shared" si="13"/>
        <v>0</v>
      </c>
      <c r="DW6" s="36">
        <f t="shared" si="13"/>
        <v>2.41</v>
      </c>
      <c r="DX6" s="36">
        <f t="shared" si="13"/>
        <v>9.85</v>
      </c>
      <c r="DY6" s="36">
        <f t="shared" si="13"/>
        <v>10.54</v>
      </c>
      <c r="DZ6" s="36">
        <f t="shared" si="13"/>
        <v>12.03</v>
      </c>
      <c r="EA6" s="36">
        <f t="shared" si="13"/>
        <v>13.39</v>
      </c>
      <c r="EB6" s="36">
        <f t="shared" si="13"/>
        <v>14.85</v>
      </c>
      <c r="EC6" s="35" t="str">
        <f>IF(EC7="","",IF(EC7="-","【-】","【"&amp;SUBSTITUTE(TEXT(EC7,"#,##0.00"),"-","△")&amp;"】"))</f>
        <v>【17.80】</v>
      </c>
      <c r="ED6" s="36">
        <f>IF(ED7="",NA(),ED7)</f>
        <v>0.54</v>
      </c>
      <c r="EE6" s="36">
        <f t="shared" ref="EE6:EM6" si="14">IF(EE7="",NA(),EE7)</f>
        <v>0.22</v>
      </c>
      <c r="EF6" s="35">
        <f t="shared" si="14"/>
        <v>0</v>
      </c>
      <c r="EG6" s="35">
        <f t="shared" si="14"/>
        <v>0</v>
      </c>
      <c r="EH6" s="36">
        <f t="shared" si="14"/>
        <v>0.22</v>
      </c>
      <c r="EI6" s="36">
        <f t="shared" si="14"/>
        <v>0.66</v>
      </c>
      <c r="EJ6" s="36">
        <f t="shared" si="14"/>
        <v>0.56000000000000005</v>
      </c>
      <c r="EK6" s="36">
        <f t="shared" si="14"/>
        <v>0.61</v>
      </c>
      <c r="EL6" s="36">
        <f t="shared" si="14"/>
        <v>0.54</v>
      </c>
      <c r="EM6" s="36">
        <f t="shared" si="14"/>
        <v>0.5</v>
      </c>
      <c r="EN6" s="35" t="str">
        <f>IF(EN7="","",IF(EN7="-","【-】","【"&amp;SUBSTITUTE(TEXT(EN7,"#,##0.00"),"-","△")&amp;"】"))</f>
        <v>【0.70】</v>
      </c>
    </row>
    <row r="7" spans="1:144" s="37" customFormat="1" x14ac:dyDescent="0.15">
      <c r="A7" s="29"/>
      <c r="B7" s="38">
        <v>2018</v>
      </c>
      <c r="C7" s="38">
        <v>72141</v>
      </c>
      <c r="D7" s="38">
        <v>46</v>
      </c>
      <c r="E7" s="38">
        <v>1</v>
      </c>
      <c r="F7" s="38">
        <v>0</v>
      </c>
      <c r="G7" s="38">
        <v>1</v>
      </c>
      <c r="H7" s="38" t="s">
        <v>93</v>
      </c>
      <c r="I7" s="38" t="s">
        <v>94</v>
      </c>
      <c r="J7" s="38" t="s">
        <v>95</v>
      </c>
      <c r="K7" s="38" t="s">
        <v>96</v>
      </c>
      <c r="L7" s="38" t="s">
        <v>97</v>
      </c>
      <c r="M7" s="38" t="s">
        <v>98</v>
      </c>
      <c r="N7" s="39" t="s">
        <v>99</v>
      </c>
      <c r="O7" s="39">
        <v>74.73</v>
      </c>
      <c r="P7" s="39">
        <v>97.68</v>
      </c>
      <c r="Q7" s="39">
        <v>2592</v>
      </c>
      <c r="R7" s="39">
        <v>30597</v>
      </c>
      <c r="S7" s="39">
        <v>88.02</v>
      </c>
      <c r="T7" s="39">
        <v>347.61</v>
      </c>
      <c r="U7" s="39">
        <v>29825</v>
      </c>
      <c r="V7" s="39">
        <v>76.64</v>
      </c>
      <c r="W7" s="39">
        <v>389.16</v>
      </c>
      <c r="X7" s="39">
        <v>113.26</v>
      </c>
      <c r="Y7" s="39">
        <v>120.63</v>
      </c>
      <c r="Z7" s="39">
        <v>114.89</v>
      </c>
      <c r="AA7" s="39">
        <v>112.54</v>
      </c>
      <c r="AB7" s="39">
        <v>110.08</v>
      </c>
      <c r="AC7" s="39">
        <v>110.01</v>
      </c>
      <c r="AD7" s="39">
        <v>109.64</v>
      </c>
      <c r="AE7" s="39">
        <v>110.95</v>
      </c>
      <c r="AF7" s="39">
        <v>110.05</v>
      </c>
      <c r="AG7" s="39">
        <v>108.87</v>
      </c>
      <c r="AH7" s="39">
        <v>112.83</v>
      </c>
      <c r="AI7" s="39">
        <v>0</v>
      </c>
      <c r="AJ7" s="39">
        <v>0</v>
      </c>
      <c r="AK7" s="39">
        <v>0</v>
      </c>
      <c r="AL7" s="39">
        <v>0</v>
      </c>
      <c r="AM7" s="39">
        <v>0</v>
      </c>
      <c r="AN7" s="39">
        <v>2.8</v>
      </c>
      <c r="AO7" s="39">
        <v>3.62</v>
      </c>
      <c r="AP7" s="39">
        <v>3.91</v>
      </c>
      <c r="AQ7" s="39">
        <v>2.64</v>
      </c>
      <c r="AR7" s="39">
        <v>3.16</v>
      </c>
      <c r="AS7" s="39">
        <v>1.05</v>
      </c>
      <c r="AT7" s="39">
        <v>273.08999999999997</v>
      </c>
      <c r="AU7" s="39">
        <v>337.94</v>
      </c>
      <c r="AV7" s="39">
        <v>334.43</v>
      </c>
      <c r="AW7" s="39">
        <v>286.56</v>
      </c>
      <c r="AX7" s="39">
        <v>209.12</v>
      </c>
      <c r="AY7" s="39">
        <v>381.53</v>
      </c>
      <c r="AZ7" s="39">
        <v>371.31</v>
      </c>
      <c r="BA7" s="39">
        <v>377.63</v>
      </c>
      <c r="BB7" s="39">
        <v>359.47</v>
      </c>
      <c r="BC7" s="39">
        <v>369.69</v>
      </c>
      <c r="BD7" s="39">
        <v>261.93</v>
      </c>
      <c r="BE7" s="39">
        <v>405.45</v>
      </c>
      <c r="BF7" s="39">
        <v>391.25</v>
      </c>
      <c r="BG7" s="39">
        <v>369.78</v>
      </c>
      <c r="BH7" s="39">
        <v>347.28</v>
      </c>
      <c r="BI7" s="39">
        <v>340.65</v>
      </c>
      <c r="BJ7" s="39">
        <v>393.27</v>
      </c>
      <c r="BK7" s="39">
        <v>373.09</v>
      </c>
      <c r="BL7" s="39">
        <v>364.71</v>
      </c>
      <c r="BM7" s="39">
        <v>401.79</v>
      </c>
      <c r="BN7" s="39">
        <v>402.99</v>
      </c>
      <c r="BO7" s="39">
        <v>270.45999999999998</v>
      </c>
      <c r="BP7" s="39">
        <v>97.54</v>
      </c>
      <c r="BQ7" s="39">
        <v>105.57</v>
      </c>
      <c r="BR7" s="39">
        <v>105.89</v>
      </c>
      <c r="BS7" s="39">
        <v>105.28</v>
      </c>
      <c r="BT7" s="39">
        <v>103.96</v>
      </c>
      <c r="BU7" s="39">
        <v>100.47</v>
      </c>
      <c r="BV7" s="39">
        <v>99.99</v>
      </c>
      <c r="BW7" s="39">
        <v>100.65</v>
      </c>
      <c r="BX7" s="39">
        <v>100.12</v>
      </c>
      <c r="BY7" s="39">
        <v>98.66</v>
      </c>
      <c r="BZ7" s="39">
        <v>103.91</v>
      </c>
      <c r="CA7" s="39">
        <v>157.74</v>
      </c>
      <c r="CB7" s="39">
        <v>145.82</v>
      </c>
      <c r="CC7" s="39">
        <v>145.26</v>
      </c>
      <c r="CD7" s="39">
        <v>146.02000000000001</v>
      </c>
      <c r="CE7" s="39">
        <v>148.04</v>
      </c>
      <c r="CF7" s="39">
        <v>169.82</v>
      </c>
      <c r="CG7" s="39">
        <v>171.15</v>
      </c>
      <c r="CH7" s="39">
        <v>170.19</v>
      </c>
      <c r="CI7" s="39">
        <v>174.97</v>
      </c>
      <c r="CJ7" s="39">
        <v>178.59</v>
      </c>
      <c r="CK7" s="39">
        <v>167.11</v>
      </c>
      <c r="CL7" s="39">
        <v>58.06</v>
      </c>
      <c r="CM7" s="39">
        <v>57.5</v>
      </c>
      <c r="CN7" s="39">
        <v>58.17</v>
      </c>
      <c r="CO7" s="39">
        <v>58.69</v>
      </c>
      <c r="CP7" s="39">
        <v>57.71</v>
      </c>
      <c r="CQ7" s="39">
        <v>55.13</v>
      </c>
      <c r="CR7" s="39">
        <v>58.53</v>
      </c>
      <c r="CS7" s="39">
        <v>59.01</v>
      </c>
      <c r="CT7" s="39">
        <v>55.63</v>
      </c>
      <c r="CU7" s="39">
        <v>55.03</v>
      </c>
      <c r="CV7" s="39">
        <v>60.27</v>
      </c>
      <c r="CW7" s="39">
        <v>90.55</v>
      </c>
      <c r="CX7" s="39">
        <v>90.86</v>
      </c>
      <c r="CY7" s="39">
        <v>91.2</v>
      </c>
      <c r="CZ7" s="39">
        <v>91.15</v>
      </c>
      <c r="DA7" s="39">
        <v>91.51</v>
      </c>
      <c r="DB7" s="39">
        <v>83</v>
      </c>
      <c r="DC7" s="39">
        <v>85.26</v>
      </c>
      <c r="DD7" s="39">
        <v>85.37</v>
      </c>
      <c r="DE7" s="39">
        <v>82.04</v>
      </c>
      <c r="DF7" s="39">
        <v>81.900000000000006</v>
      </c>
      <c r="DG7" s="39">
        <v>89.92</v>
      </c>
      <c r="DH7" s="39">
        <v>46.94</v>
      </c>
      <c r="DI7" s="39">
        <v>48.37</v>
      </c>
      <c r="DJ7" s="39">
        <v>49.71</v>
      </c>
      <c r="DK7" s="39">
        <v>50.97</v>
      </c>
      <c r="DL7" s="39">
        <v>51.46</v>
      </c>
      <c r="DM7" s="39">
        <v>46.66</v>
      </c>
      <c r="DN7" s="39">
        <v>45.75</v>
      </c>
      <c r="DO7" s="39">
        <v>46.9</v>
      </c>
      <c r="DP7" s="39">
        <v>48.05</v>
      </c>
      <c r="DQ7" s="39">
        <v>48.87</v>
      </c>
      <c r="DR7" s="39">
        <v>48.85</v>
      </c>
      <c r="DS7" s="39">
        <v>0.16</v>
      </c>
      <c r="DT7" s="39">
        <v>0.16</v>
      </c>
      <c r="DU7" s="39">
        <v>0</v>
      </c>
      <c r="DV7" s="39">
        <v>0</v>
      </c>
      <c r="DW7" s="39">
        <v>2.41</v>
      </c>
      <c r="DX7" s="39">
        <v>9.85</v>
      </c>
      <c r="DY7" s="39">
        <v>10.54</v>
      </c>
      <c r="DZ7" s="39">
        <v>12.03</v>
      </c>
      <c r="EA7" s="39">
        <v>13.39</v>
      </c>
      <c r="EB7" s="39">
        <v>14.85</v>
      </c>
      <c r="EC7" s="39">
        <v>17.8</v>
      </c>
      <c r="ED7" s="39">
        <v>0.54</v>
      </c>
      <c r="EE7" s="39">
        <v>0.22</v>
      </c>
      <c r="EF7" s="39">
        <v>0</v>
      </c>
      <c r="EG7" s="39">
        <v>0</v>
      </c>
      <c r="EH7" s="39">
        <v>0.22</v>
      </c>
      <c r="EI7" s="39">
        <v>0.66</v>
      </c>
      <c r="EJ7" s="39">
        <v>0.56000000000000005</v>
      </c>
      <c r="EK7" s="39">
        <v>0.61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2020-01-21T01:01:43Z</cp:lastPrinted>
  <dcterms:created xsi:type="dcterms:W3CDTF">2019-12-05T04:10:25Z</dcterms:created>
  <dcterms:modified xsi:type="dcterms:W3CDTF">2020-01-21T01:04:39Z</dcterms:modified>
  <cp:category/>
</cp:coreProperties>
</file>