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2.1公営企業に係る経営比較分析表（平成３０年度決算）の分析等について（依頼）\財政課提出\"/>
    </mc:Choice>
  </mc:AlternateContent>
  <workbookProtection workbookAlgorithmName="SHA-512" workbookHashValue="b017BS7QYXsvUXMfmfbLz24xRh6zG+YU59zegjnMHT7WxxP+7Hl0PC7jOjz3ly6y7VeUCUYxuzKsCD5bPv5l2w==" workbookSaltValue="P47ZPLgp4V9gAS2gfWH/EA==" workbookSpinCount="100000" lockStructure="1"/>
  <bookViews>
    <workbookView xWindow="0" yWindow="0" windowWidth="23040" windowHeight="837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<sst xmlns="http://schemas.openxmlformats.org/spreadsheetml/2006/main" count="223" uniqueCount="111">
  <si>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</si>
  <si>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</si>
  <si>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</si>
  <si>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</si>
  <si>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</si>
  <si>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</si>
  <si>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</si>
  <si>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</si>
  <si>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</si>
  <si>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</si>
  <si>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</si>
  <si>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</si>
  <si>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</si>
  <si>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</si>
  <si>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</si>
  <si>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</si>
  <si>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</si>
  <si>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</si>
  <si>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</si>
  <si>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</si>
  <si>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</si>
  <si>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</si>
  <si>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</si>
  <si>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</si>
  <si>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</si>
  <si>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</si>
  <si>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</si>
  <si>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</si>
  <si>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</si>
  <si>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</si>
  <si>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</si>
  <si>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</si>
  <si>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</si>
  <si>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</si>
  <si>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</si>
  <si>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</si>
  <si>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</si>
  <si>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</si>
  <si>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</si>
  <si>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</si>
  <si>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</si>
  <si>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</si>
  <si>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</si>
  <si>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</si>
  <si>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</si>
  <si>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</si>
  <si>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</si>
  <si>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</si>
  <si>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</si>
  <si>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</si>
  <si>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</si>
  <si>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</si>
  <si>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</si>
  <si>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</si>
  <si>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</si>
  <si>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</si>
  <si>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</si>
  <si>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</si>
  <si>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</si>
  <si>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</si>
  <si>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</si>
  <si>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</si>
  <si>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</si>
  <si>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</si>
  <si>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</si>
  <si>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</si>
  <si>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</si>
  <si>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</si>
  <si>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</si>
  <si>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</si>
  <si>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</si>
  <si>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</si>
  <si>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</si>
  <si>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</si>
  <si>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</si>
  <si>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</si>
  <si>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</si>
  <si>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</si>
  <si>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</si>
  <si>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</si>
  <si>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</si>
  <si>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</si>
  <si>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</si>
  <si>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</si>
  <si>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</si>
  <si>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</si>
  <si>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</si>
  <si>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</si>
  <si>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</si>
  <si>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</si>
  <si>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</si>
  <si>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</si>
  <si>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</si>
  <si>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</si>
  <si>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</si>
  <si>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</si>
  <si>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</si>
  <si>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</si>
  <si>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</si>
  <si>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</si>
  <si>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</si>
  <si>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</si>
  <si>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</si>
  <si>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</si>
  <si>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</si>
  <si>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</si>
  <si>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</si>
  <si>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</si>
  <si>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①有形固定資産減価償却率は、類似団体平均値より高く、法定耐用年数に近い資産が多い傾向にある。特に供用開始の早かった原町区において管渠・処理場資産の老朽化が進んでいる。
②管渠老朽化率③管渠改善率は、昭和40年代後　
半に集中的に整備した管渠施設の老朽化が進んでおり、法定耐用年数を超える施設が今後増加していくことから、長寿命化計画に基づき、管更生などによる管渠の長寿命化を図っていく必要がある。</t>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3" eb="24">
      <t>タカ</t>
    </rPh>
    <rPh sb="26" eb="28">
      <t>ホウテイ</t>
    </rPh>
    <rPh sb="28" eb="30">
      <t>タイヨウ</t>
    </rPh>
    <rPh sb="30" eb="32">
      <t>ネンスウ</t>
    </rPh>
    <rPh sb="33" eb="34">
      <t>チカ</t>
    </rPh>
    <rPh sb="35" eb="37">
      <t>シサン</t>
    </rPh>
    <rPh sb="38" eb="39">
      <t>オオ</t>
    </rPh>
    <rPh sb="40" eb="42">
      <t>ケイコウ</t>
    </rPh>
    <rPh sb="46" eb="47">
      <t>トク</t>
    </rPh>
    <rPh sb="48" eb="50">
      <t>キョウヨウ</t>
    </rPh>
    <rPh sb="50" eb="52">
      <t>カイシ</t>
    </rPh>
    <rPh sb="53" eb="54">
      <t>ハヤ</t>
    </rPh>
    <rPh sb="57" eb="59">
      <t>ハラマチ</t>
    </rPh>
    <rPh sb="59" eb="60">
      <t>ク</t>
    </rPh>
    <rPh sb="64" eb="66">
      <t>カンキョ</t>
    </rPh>
    <rPh sb="67" eb="70">
      <t>ショリジョウ</t>
    </rPh>
    <rPh sb="70" eb="72">
      <t>シサン</t>
    </rPh>
    <rPh sb="73" eb="76">
      <t>ロウキュウカ</t>
    </rPh>
    <rPh sb="77" eb="78">
      <t>スス</t>
    </rPh>
    <rPh sb="85" eb="87">
      <t>カンキョ</t>
    </rPh>
    <rPh sb="87" eb="90">
      <t>ロウキュウカ</t>
    </rPh>
    <rPh sb="90" eb="91">
      <t>リツ</t>
    </rPh>
    <rPh sb="92" eb="94">
      <t>カンキョ</t>
    </rPh>
    <rPh sb="94" eb="96">
      <t>カイゼン</t>
    </rPh>
    <rPh sb="96" eb="97">
      <t>リツ</t>
    </rPh>
    <rPh sb="118" eb="120">
      <t>カンキョ</t>
    </rPh>
    <rPh sb="159" eb="163">
      <t>チョウジュミョウカ</t>
    </rPh>
    <rPh sb="163" eb="165">
      <t>ケイカク</t>
    </rPh>
    <rPh sb="166" eb="167">
      <t>モト</t>
    </rPh>
    <rPh sb="186" eb="187">
      <t>ハカ</t>
    </rPh>
    <rPh sb="191" eb="193">
      <t>ヒツヨウ</t>
    </rPh>
    <phoneticPr fontId="4"/>
  </si>
  <si>
    <r>
      <rPr>
        <sz val="11"/>
        <color rgb="FFFF0000"/>
        <rFont val="ＭＳ ゴシック"/>
        <family val="3"/>
        <charset val="128"/>
      </rPr>
      <t>　</t>
    </r>
    <r>
      <rPr>
        <sz val="11"/>
        <rFont val="ＭＳ ゴシック"/>
        <family val="3"/>
        <charset val="128"/>
      </rPr>
      <t>当市の公共下水道事業は、東日本大震災の影響により、施設の大規模な処分、多額の災害復旧事業、使用料の収入減少等様々な事業負担を強いられたことから、一時的に財政状況が悪化した。
　しかし、平成26年度以降は経営状況も回復傾向を示しているが、今後、人口減による使用料収入が見込まれるなか、施設の老朽化に伴って維持管理や施設改築等に係る費用の増加が見込まれることから、将来の投資計画に対応可能な財源を確保し、今まで以上に事業運営の効率化を図る必要がある。</t>
    </r>
    <rPh sb="93" eb="95">
      <t>ヘイセイ</t>
    </rPh>
    <rPh sb="97" eb="99">
      <t>ネンド</t>
    </rPh>
    <rPh sb="99" eb="101">
      <t>イコウ</t>
    </rPh>
    <rPh sb="104" eb="106">
      <t>ジョウキョウ</t>
    </rPh>
    <rPh sb="107" eb="109">
      <t>カイフク</t>
    </rPh>
    <rPh sb="109" eb="111">
      <t>ケイコウ</t>
    </rPh>
    <rPh sb="119" eb="121">
      <t>コンゴ</t>
    </rPh>
    <rPh sb="122" eb="125">
      <t>ジンコウゲン</t>
    </rPh>
    <rPh sb="128" eb="131">
      <t>シヨウリョウ</t>
    </rPh>
    <rPh sb="131" eb="133">
      <t>シュウニュウ</t>
    </rPh>
    <rPh sb="134" eb="136">
      <t>ミコ</t>
    </rPh>
    <rPh sb="142" eb="144">
      <t>シセツ</t>
    </rPh>
    <rPh sb="145" eb="148">
      <t>ロウキュウカ</t>
    </rPh>
    <rPh sb="149" eb="150">
      <t>トモナ</t>
    </rPh>
    <rPh sb="152" eb="154">
      <t>イジ</t>
    </rPh>
    <rPh sb="154" eb="156">
      <t>カンリ</t>
    </rPh>
    <rPh sb="157" eb="159">
      <t>シセツ</t>
    </rPh>
    <rPh sb="159" eb="161">
      <t>カイチク</t>
    </rPh>
    <rPh sb="161" eb="162">
      <t>トウ</t>
    </rPh>
    <rPh sb="163" eb="164">
      <t>カカ</t>
    </rPh>
    <rPh sb="165" eb="167">
      <t>ヒヨウ</t>
    </rPh>
    <rPh sb="168" eb="170">
      <t>ゾウカ</t>
    </rPh>
    <rPh sb="171" eb="173">
      <t>ミコ</t>
    </rPh>
    <rPh sb="181" eb="183">
      <t>ショウライ</t>
    </rPh>
    <rPh sb="184" eb="186">
      <t>トウシ</t>
    </rPh>
    <rPh sb="186" eb="188">
      <t>ケイカク</t>
    </rPh>
    <rPh sb="189" eb="191">
      <t>タイオウ</t>
    </rPh>
    <rPh sb="191" eb="193">
      <t>カノウ</t>
    </rPh>
    <rPh sb="194" eb="196">
      <t>ザイゲン</t>
    </rPh>
    <rPh sb="197" eb="199">
      <t>カクホ</t>
    </rPh>
    <rPh sb="207" eb="209">
      <t>ジギョウ</t>
    </rPh>
    <rPh sb="209" eb="211">
      <t>ウンエイ</t>
    </rPh>
    <rPh sb="212" eb="215">
      <t>コウリツカ</t>
    </rPh>
    <rPh sb="216" eb="217">
      <t>ハカ</t>
    </rPh>
    <rPh sb="218" eb="220">
      <t>ヒツヨウ</t>
    </rPh>
    <phoneticPr fontId="17"/>
  </si>
  <si>
    <t>①経常収支比率は、100％以上で類似団体平均値を上回っています。
②累積欠損金比率については、東日本大震災により多額の損失（除却）を計上したことから高い数値となっていたが、平成26年度以降は純利益を計上し、徐々に減少しているが、引き続き経営改善を図る必要がある。
③流動比率は、類似団体平均値よりも高く、短期的な債務に対する支払い能力を有している。
④企業債残高対事業規模率は、類似団体平均値より高く、企業債残高が多いが経年比較では減少しており、今後も投資のあり方の検討や企業債以外の財源の確保による企業債借入の抑制などに努めていきます。
⑤⑥経費回収率及び汚水処理原価は、概ね類似団体平均値と同水準で推移している。
⑦施設利用率は、類似団体平均値よりも高い水準で推移しており、概ね適切な施設規模と考えられる。
⑧水洗化率は、微増しているが、引き続き未接続解消に努める必要がある。</t>
    <rPh sb="1" eb="3">
      <t>ケイジョウ</t>
    </rPh>
    <rPh sb="3" eb="5">
      <t>シュウシ</t>
    </rPh>
    <rPh sb="5" eb="7">
      <t>ヒリツ</t>
    </rPh>
    <rPh sb="13" eb="15">
      <t>イジョウ</t>
    </rPh>
    <rPh sb="16" eb="18">
      <t>ルイジ</t>
    </rPh>
    <rPh sb="18" eb="20">
      <t>ダンタイ</t>
    </rPh>
    <rPh sb="20" eb="23">
      <t>ヘイキンチ</t>
    </rPh>
    <rPh sb="24" eb="26">
      <t>ウワマワ</t>
    </rPh>
    <rPh sb="34" eb="36">
      <t>ルイセキ</t>
    </rPh>
    <rPh sb="36" eb="38">
      <t>ケッソン</t>
    </rPh>
    <rPh sb="38" eb="39">
      <t>キン</t>
    </rPh>
    <rPh sb="39" eb="41">
      <t>ヒリツ</t>
    </rPh>
    <rPh sb="47" eb="48">
      <t>ヒガシ</t>
    </rPh>
    <rPh sb="48" eb="50">
      <t>ニホン</t>
    </rPh>
    <rPh sb="50" eb="53">
      <t>ダイシンサイ</t>
    </rPh>
    <rPh sb="56" eb="58">
      <t>タガク</t>
    </rPh>
    <rPh sb="59" eb="61">
      <t>ソンシツ</t>
    </rPh>
    <rPh sb="62" eb="64">
      <t>ジョキャク</t>
    </rPh>
    <rPh sb="66" eb="68">
      <t>ケイジョウ</t>
    </rPh>
    <rPh sb="74" eb="75">
      <t>タカ</t>
    </rPh>
    <rPh sb="76" eb="78">
      <t>スウチ</t>
    </rPh>
    <rPh sb="86" eb="88">
      <t>ヘイセイ</t>
    </rPh>
    <rPh sb="90" eb="92">
      <t>ネンド</t>
    </rPh>
    <rPh sb="92" eb="94">
      <t>イコウ</t>
    </rPh>
    <rPh sb="95" eb="98">
      <t>ジュンリエキ</t>
    </rPh>
    <rPh sb="99" eb="101">
      <t>ケイジョウ</t>
    </rPh>
    <rPh sb="103" eb="105">
      <t>ジョジョ</t>
    </rPh>
    <rPh sb="106" eb="108">
      <t>ゲンショウ</t>
    </rPh>
    <rPh sb="118" eb="120">
      <t>ケイエイ</t>
    </rPh>
    <rPh sb="120" eb="122">
      <t>カイゼン</t>
    </rPh>
    <rPh sb="123" eb="124">
      <t>ハカ</t>
    </rPh>
    <rPh sb="125" eb="127">
      <t>ヒツヨウ</t>
    </rPh>
    <rPh sb="133" eb="135">
      <t>リュウドウ</t>
    </rPh>
    <rPh sb="135" eb="137">
      <t>ヒリツ</t>
    </rPh>
    <rPh sb="145" eb="146">
      <t>アタイ</t>
    </rPh>
    <rPh sb="152" eb="155">
      <t>タンキテキ</t>
    </rPh>
    <rPh sb="156" eb="158">
      <t>サイム</t>
    </rPh>
    <rPh sb="159" eb="160">
      <t>タイ</t>
    </rPh>
    <rPh sb="162" eb="164">
      <t>シハラ</t>
    </rPh>
    <rPh sb="165" eb="167">
      <t>ノウリョク</t>
    </rPh>
    <rPh sb="168" eb="169">
      <t>ユウ</t>
    </rPh>
    <rPh sb="176" eb="178">
      <t>キギョウ</t>
    </rPh>
    <rPh sb="178" eb="179">
      <t>サイ</t>
    </rPh>
    <rPh sb="179" eb="181">
      <t>ザンダカ</t>
    </rPh>
    <rPh sb="181" eb="182">
      <t>タイ</t>
    </rPh>
    <rPh sb="182" eb="184">
      <t>ジギョウ</t>
    </rPh>
    <rPh sb="184" eb="186">
      <t>キボ</t>
    </rPh>
    <rPh sb="186" eb="187">
      <t>リツ</t>
    </rPh>
    <rPh sb="189" eb="191">
      <t>ルイジ</t>
    </rPh>
    <rPh sb="191" eb="193">
      <t>ダンタイ</t>
    </rPh>
    <rPh sb="193" eb="196">
      <t>ヘイキンチ</t>
    </rPh>
    <rPh sb="198" eb="199">
      <t>タカ</t>
    </rPh>
    <rPh sb="201" eb="203">
      <t>キギョウ</t>
    </rPh>
    <rPh sb="203" eb="204">
      <t>サイ</t>
    </rPh>
    <rPh sb="204" eb="206">
      <t>ザンダカ</t>
    </rPh>
    <rPh sb="207" eb="208">
      <t>オオ</t>
    </rPh>
    <rPh sb="210" eb="212">
      <t>ケイネン</t>
    </rPh>
    <rPh sb="212" eb="214">
      <t>ヒカク</t>
    </rPh>
    <rPh sb="216" eb="218">
      <t>ゲンショウ</t>
    </rPh>
    <rPh sb="223" eb="225">
      <t>コンゴ</t>
    </rPh>
    <rPh sb="226" eb="228">
      <t>トウシ</t>
    </rPh>
    <rPh sb="231" eb="232">
      <t>カタ</t>
    </rPh>
    <rPh sb="233" eb="235">
      <t>ケントウ</t>
    </rPh>
    <rPh sb="236" eb="238">
      <t>キギョウ</t>
    </rPh>
    <rPh sb="238" eb="239">
      <t>サイ</t>
    </rPh>
    <rPh sb="239" eb="241">
      <t>イガイ</t>
    </rPh>
    <rPh sb="242" eb="244">
      <t>ザイゲン</t>
    </rPh>
    <rPh sb="245" eb="247">
      <t>カクホ</t>
    </rPh>
    <rPh sb="250" eb="252">
      <t>キギョウ</t>
    </rPh>
    <rPh sb="252" eb="253">
      <t>サイ</t>
    </rPh>
    <rPh sb="253" eb="255">
      <t>カリイレ</t>
    </rPh>
    <rPh sb="256" eb="258">
      <t>ヨクセイ</t>
    </rPh>
    <rPh sb="261" eb="262">
      <t>ツト</t>
    </rPh>
    <rPh sb="277" eb="278">
      <t>オヨ</t>
    </rPh>
    <rPh sb="287" eb="288">
      <t>オオム</t>
    </rPh>
    <rPh sb="293" eb="296">
      <t>ヘイキンチ</t>
    </rPh>
    <rPh sb="297" eb="300">
      <t>ドウスイジュン</t>
    </rPh>
    <rPh sb="301" eb="303">
      <t>スイイ</t>
    </rPh>
    <rPh sb="310" eb="312">
      <t>シセツ</t>
    </rPh>
    <rPh sb="312" eb="314">
      <t>リヨウ</t>
    </rPh>
    <rPh sb="314" eb="315">
      <t>リツ</t>
    </rPh>
    <rPh sb="317" eb="319">
      <t>ルイジ</t>
    </rPh>
    <rPh sb="319" eb="321">
      <t>ダンタイ</t>
    </rPh>
    <rPh sb="321" eb="323">
      <t>ヘイキン</t>
    </rPh>
    <rPh sb="323" eb="324">
      <t>アタイ</t>
    </rPh>
    <rPh sb="327" eb="328">
      <t>タカ</t>
    </rPh>
    <rPh sb="329" eb="331">
      <t>スイジュン</t>
    </rPh>
    <rPh sb="332" eb="334">
      <t>スイイ</t>
    </rPh>
    <rPh sb="339" eb="340">
      <t>オオム</t>
    </rPh>
    <rPh sb="341" eb="343">
      <t>テキセツ</t>
    </rPh>
    <rPh sb="344" eb="346">
      <t>シセツ</t>
    </rPh>
    <rPh sb="346" eb="348">
      <t>キボ</t>
    </rPh>
    <rPh sb="349" eb="350">
      <t>カンガ</t>
    </rPh>
    <rPh sb="363" eb="365">
      <t>ビゾウ</t>
    </rPh>
    <rPh sb="371" eb="372">
      <t>ヒ</t>
    </rPh>
    <rPh sb="373" eb="37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</si>
</sst>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0.13</c:v>
                </c:pt>
                <c:pt idx="3" formatCode="#,##0.00;&quot;△&quot;#,##0.00;&quot;-&quot;">
                  <c:v>0.22</c:v>
                </c:pt>
                <c:pt idx="4" formatCode="#,##0.00;&quot;△&quot;#,##0.00;&quot;-&quot;">
                  <c:v>0.13</c:v>
                </c:pt>
              </c:numCache>
            </c:numRef>
          </c:val>
          <c:extLst>
            <c:ext xmlns:c16="http://schemas.microsoft.com/office/drawing/2014/chart" uri="{C3380CC4-5D6E-409C-BE32-E72D297353CC}">
              <c16:uniqueId val="{00000000-4806-41EE-8034-C8FCB359BF0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4806-41EE-8034-C8FCB359BF0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71.13</c:v>
                </c:pt>
                <c:pt idx="1">
                  <c:v>73.45</c:v>
                </c:pt>
                <c:pt idx="2">
                  <c:v>78.28</c:v>
                </c:pt>
                <c:pt idx="3">
                  <c:v>81.61</c:v>
                </c:pt>
                <c:pt idx="4">
                  <c:v>76.22</c:v>
                </c:pt>
              </c:numCache>
            </c:numRef>
          </c:val>
          <c:extLst>
            <c:ext xmlns:c16="http://schemas.microsoft.com/office/drawing/2014/chart" uri="{C3380CC4-5D6E-409C-BE32-E72D297353CC}">
              <c16:uniqueId val="{00000000-B2A6-48D2-8919-066EEC80D4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B2A6-48D2-8919-066EEC80D4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88.26</c:v>
                </c:pt>
                <c:pt idx="1">
                  <c:v>87.1</c:v>
                </c:pt>
                <c:pt idx="2">
                  <c:v>91.81</c:v>
                </c:pt>
                <c:pt idx="3">
                  <c:v>91.67</c:v>
                </c:pt>
                <c:pt idx="4">
                  <c:v>91.93</c:v>
                </c:pt>
              </c:numCache>
            </c:numRef>
          </c:val>
          <c:extLst>
            <c:ext xmlns:c16="http://schemas.microsoft.com/office/drawing/2014/chart" uri="{C3380CC4-5D6E-409C-BE32-E72D297353CC}">
              <c16:uniqueId val="{00000000-C275-43D6-B053-25B6528990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C275-43D6-B053-25B6528990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103.11</c:v>
                </c:pt>
                <c:pt idx="1">
                  <c:v>122.14</c:v>
                </c:pt>
                <c:pt idx="2">
                  <c:v>108.31</c:v>
                </c:pt>
                <c:pt idx="3">
                  <c:v>104.67</c:v>
                </c:pt>
                <c:pt idx="4">
                  <c:v>107.14</c:v>
                </c:pt>
              </c:numCache>
            </c:numRef>
          </c:val>
          <c:extLst>
            <c:ext xmlns:c16="http://schemas.microsoft.com/office/drawing/2014/chart" uri="{C3380CC4-5D6E-409C-BE32-E72D297353CC}">
              <c16:uniqueId val="{00000000-D0FB-416C-AEA6-08E570CC86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108.77</c:v>
                </c:pt>
                <c:pt idx="1">
                  <c:v>109.48</c:v>
                </c:pt>
                <c:pt idx="2">
                  <c:v>109.27</c:v>
                </c:pt>
                <c:pt idx="3">
                  <c:v>108.03</c:v>
                </c:pt>
                <c:pt idx="4">
                  <c:v>106.9</c:v>
                </c:pt>
              </c:numCache>
            </c:numRef>
          </c:val>
          <c:smooth val="0"/>
          <c:extLst>
            <c:ext xmlns:c16="http://schemas.microsoft.com/office/drawing/2014/chart" uri="{C3380CC4-5D6E-409C-BE32-E72D297353CC}">
              <c16:uniqueId val="{00000001-D0FB-416C-AEA6-08E570CC86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25.3</c:v>
                </c:pt>
                <c:pt idx="1">
                  <c:v>27.99</c:v>
                </c:pt>
                <c:pt idx="2">
                  <c:v>30.69</c:v>
                </c:pt>
                <c:pt idx="3">
                  <c:v>32.799999999999997</c:v>
                </c:pt>
                <c:pt idx="4">
                  <c:v>35.14</c:v>
                </c:pt>
              </c:numCache>
            </c:numRef>
          </c:val>
          <c:extLst>
            <c:ext xmlns:c16="http://schemas.microsoft.com/office/drawing/2014/chart" uri="{C3380CC4-5D6E-409C-BE32-E72D297353CC}">
              <c16:uniqueId val="{00000000-8A9E-406D-B2F4-38B106DCC6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25.52</c:v>
                </c:pt>
                <c:pt idx="1">
                  <c:v>25.89</c:v>
                </c:pt>
                <c:pt idx="2">
                  <c:v>26.63</c:v>
                </c:pt>
                <c:pt idx="3">
                  <c:v>25.61</c:v>
                </c:pt>
                <c:pt idx="4">
                  <c:v>26.13</c:v>
                </c:pt>
              </c:numCache>
            </c:numRef>
          </c:val>
          <c:smooth val="0"/>
          <c:extLst>
            <c:ext xmlns:c16="http://schemas.microsoft.com/office/drawing/2014/chart" uri="{C3380CC4-5D6E-409C-BE32-E72D297353CC}">
              <c16:uniqueId val="{00000001-8A9E-406D-B2F4-38B106DCC6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0.72</c:v>
                </c:pt>
                <c:pt idx="1">
                  <c:v>1.03</c:v>
                </c:pt>
                <c:pt idx="2">
                  <c:v>1.44</c:v>
                </c:pt>
                <c:pt idx="3">
                  <c:v>1.83</c:v>
                </c:pt>
                <c:pt idx="4">
                  <c:v>2.0099999999999998</c:v>
                </c:pt>
              </c:numCache>
            </c:numRef>
          </c:val>
          <c:extLst>
            <c:ext xmlns:c16="http://schemas.microsoft.com/office/drawing/2014/chart" uri="{C3380CC4-5D6E-409C-BE32-E72D297353CC}">
              <c16:uniqueId val="{00000000-7940-4546-B102-3B22638E43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0.76</c:v>
                </c:pt>
                <c:pt idx="1">
                  <c:v>0.71</c:v>
                </c:pt>
                <c:pt idx="2">
                  <c:v>0.95</c:v>
                </c:pt>
                <c:pt idx="3">
                  <c:v>1.07</c:v>
                </c:pt>
                <c:pt idx="4">
                  <c:v>1.03</c:v>
                </c:pt>
              </c:numCache>
            </c:numRef>
          </c:val>
          <c:smooth val="0"/>
          <c:extLst>
            <c:ext xmlns:c16="http://schemas.microsoft.com/office/drawing/2014/chart" uri="{C3380CC4-5D6E-409C-BE32-E72D297353CC}">
              <c16:uniqueId val="{00000001-7940-4546-B102-3B22638E43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362.56</c:v>
                </c:pt>
                <c:pt idx="1">
                  <c:v>146.28</c:v>
                </c:pt>
                <c:pt idx="2">
                  <c:v>121.06</c:v>
                </c:pt>
                <c:pt idx="3">
                  <c:v>102.97</c:v>
                </c:pt>
                <c:pt idx="4">
                  <c:v>80.61</c:v>
                </c:pt>
              </c:numCache>
            </c:numRef>
          </c:val>
          <c:extLst>
            <c:ext xmlns:c16="http://schemas.microsoft.com/office/drawing/2014/chart" uri="{C3380CC4-5D6E-409C-BE32-E72D297353CC}">
              <c16:uniqueId val="{00000000-5E61-4137-BD9E-6030F583F9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21.47</c:v>
                </c:pt>
                <c:pt idx="1">
                  <c:v>16.34</c:v>
                </c:pt>
                <c:pt idx="2">
                  <c:v>15.65</c:v>
                </c:pt>
                <c:pt idx="3">
                  <c:v>13.55</c:v>
                </c:pt>
                <c:pt idx="4">
                  <c:v>9.06</c:v>
                </c:pt>
              </c:numCache>
            </c:numRef>
          </c:val>
          <c:smooth val="0"/>
          <c:extLst>
            <c:ext xmlns:c16="http://schemas.microsoft.com/office/drawing/2014/chart" uri="{C3380CC4-5D6E-409C-BE32-E72D297353CC}">
              <c16:uniqueId val="{00000001-5E61-4137-BD9E-6030F583F9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110.39</c:v>
                </c:pt>
                <c:pt idx="1">
                  <c:v>102.12</c:v>
                </c:pt>
                <c:pt idx="2">
                  <c:v>110.62</c:v>
                </c:pt>
                <c:pt idx="3">
                  <c:v>111.13</c:v>
                </c:pt>
                <c:pt idx="4">
                  <c:v>110.62</c:v>
                </c:pt>
              </c:numCache>
            </c:numRef>
          </c:val>
          <c:extLst>
            <c:ext xmlns:c16="http://schemas.microsoft.com/office/drawing/2014/chart" uri="{C3380CC4-5D6E-409C-BE32-E72D297353CC}">
              <c16:uniqueId val="{00000000-F6BC-47D9-8581-D3E0AE3DB55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79.239999999999995</c:v>
                </c:pt>
                <c:pt idx="1">
                  <c:v>78.930000000000007</c:v>
                </c:pt>
                <c:pt idx="2">
                  <c:v>77.94</c:v>
                </c:pt>
                <c:pt idx="3">
                  <c:v>78.45</c:v>
                </c:pt>
                <c:pt idx="4">
                  <c:v>76.31</c:v>
                </c:pt>
              </c:numCache>
            </c:numRef>
          </c:val>
          <c:smooth val="0"/>
          <c:extLst>
            <c:ext xmlns:c16="http://schemas.microsoft.com/office/drawing/2014/chart" uri="{C3380CC4-5D6E-409C-BE32-E72D297353CC}">
              <c16:uniqueId val="{00000001-F6BC-47D9-8581-D3E0AE3DB55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2406.23</c:v>
                </c:pt>
                <c:pt idx="1">
                  <c:v>2165.7800000000002</c:v>
                </c:pt>
                <c:pt idx="2">
                  <c:v>1200.99</c:v>
                </c:pt>
                <c:pt idx="3">
                  <c:v>1186.24</c:v>
                </c:pt>
                <c:pt idx="4">
                  <c:v>1172.57</c:v>
                </c:pt>
              </c:numCache>
            </c:numRef>
          </c:val>
          <c:extLst>
            <c:ext xmlns:c16="http://schemas.microsoft.com/office/drawing/2014/chart" uri="{C3380CC4-5D6E-409C-BE32-E72D297353CC}">
              <c16:uniqueId val="{00000000-B463-43CB-93E6-2922CEF4BC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B463-43CB-93E6-2922CEF4BC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143.16999999999999</c:v>
                </c:pt>
                <c:pt idx="1">
                  <c:v>107.84</c:v>
                </c:pt>
                <c:pt idx="2">
                  <c:v>98.47</c:v>
                </c:pt>
                <c:pt idx="3">
                  <c:v>96.79</c:v>
                </c:pt>
                <c:pt idx="4">
                  <c:v>96.98</c:v>
                </c:pt>
              </c:numCache>
            </c:numRef>
          </c:val>
          <c:extLst>
            <c:ext xmlns:c16="http://schemas.microsoft.com/office/drawing/2014/chart" uri="{C3380CC4-5D6E-409C-BE32-E72D297353CC}">
              <c16:uniqueId val="{00000000-AF20-4A66-B62B-7C1B155F39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AF20-4A66-B62B-7C1B155F39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106.09</c:v>
                </c:pt>
                <c:pt idx="1">
                  <c:v>142.02000000000001</c:v>
                </c:pt>
                <c:pt idx="2">
                  <c:v>156.34</c:v>
                </c:pt>
                <c:pt idx="3">
                  <c:v>158.4</c:v>
                </c:pt>
                <c:pt idx="4">
                  <c:v>157.99</c:v>
                </c:pt>
              </c:numCache>
            </c:numRef>
          </c:val>
          <c:extLst>
            <c:ext xmlns:c16="http://schemas.microsoft.com/office/drawing/2014/chart" uri="{C3380CC4-5D6E-409C-BE32-E72D297353CC}">
              <c16:uniqueId val="{00000000-551A-4D25-8FC9-FF15F7CDE5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551A-4D25-8FC9-FF15F7CDE5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70" zoomScaleNormal="70" workbookViewId="0">
      <selection activeCell="BB36" sqref="BB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福島県　南相馬市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2">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Bd1</v>
      </c>
      <c r="X8" s="77"/>
      <c r="Y8" s="77"/>
      <c r="Z8" s="77"/>
      <c r="AA8" s="77"/>
      <c r="AB8" s="77"/>
      <c r="AC8" s="77"/>
      <c r="AD8" s="78" t="str">
        <f>データ!$M$6</f>
        <v>非設置</v>
      </c>
      <c r="AE8" s="78"/>
      <c r="AF8" s="78"/>
      <c r="AG8" s="78"/>
      <c r="AH8" s="78"/>
      <c r="AI8" s="78"/>
      <c r="AJ8" s="78"/>
      <c r="AK8" s="3"/>
      <c r="AL8" s="74">
        <f>データ!S6</f>
        <v>60585</v>
      </c>
      <c r="AM8" s="74"/>
      <c r="AN8" s="74"/>
      <c r="AO8" s="74"/>
      <c r="AP8" s="74"/>
      <c r="AQ8" s="74"/>
      <c r="AR8" s="74"/>
      <c r="AS8" s="74"/>
      <c r="AT8" s="73">
        <f>データ!T6</f>
        <v>398.58</v>
      </c>
      <c r="AU8" s="73"/>
      <c r="AV8" s="73"/>
      <c r="AW8" s="73"/>
      <c r="AX8" s="73"/>
      <c r="AY8" s="73"/>
      <c r="AZ8" s="73"/>
      <c r="BA8" s="73"/>
      <c r="BB8" s="73">
        <f>データ!U6</f>
        <v>152</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2">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2">
      <c r="A10" s="2"/>
      <c r="B10" s="73" t="str">
        <f>データ!N6</f>
        <v>-</v>
      </c>
      <c r="C10" s="73"/>
      <c r="D10" s="73"/>
      <c r="E10" s="73"/>
      <c r="F10" s="73"/>
      <c r="G10" s="73"/>
      <c r="H10" s="73"/>
      <c r="I10" s="73">
        <f>データ!O6</f>
        <v>55.18</v>
      </c>
      <c r="J10" s="73"/>
      <c r="K10" s="73"/>
      <c r="L10" s="73"/>
      <c r="M10" s="73"/>
      <c r="N10" s="73"/>
      <c r="O10" s="73"/>
      <c r="P10" s="73">
        <f>データ!P6</f>
        <v>54.46</v>
      </c>
      <c r="Q10" s="73"/>
      <c r="R10" s="73"/>
      <c r="S10" s="73"/>
      <c r="T10" s="73"/>
      <c r="U10" s="73"/>
      <c r="V10" s="73"/>
      <c r="W10" s="73">
        <f>データ!Q6</f>
        <v>61.74</v>
      </c>
      <c r="X10" s="73"/>
      <c r="Y10" s="73"/>
      <c r="Z10" s="73"/>
      <c r="AA10" s="73"/>
      <c r="AB10" s="73"/>
      <c r="AC10" s="73"/>
      <c r="AD10" s="74">
        <f>データ!R6</f>
        <v>2673</v>
      </c>
      <c r="AE10" s="74"/>
      <c r="AF10" s="74"/>
      <c r="AG10" s="74"/>
      <c r="AH10" s="74"/>
      <c r="AI10" s="74"/>
      <c r="AJ10" s="74"/>
      <c r="AK10" s="2"/>
      <c r="AL10" s="74">
        <f>データ!V6</f>
        <v>32718</v>
      </c>
      <c r="AM10" s="74"/>
      <c r="AN10" s="74"/>
      <c r="AO10" s="74"/>
      <c r="AP10" s="74"/>
      <c r="AQ10" s="74"/>
      <c r="AR10" s="74"/>
      <c r="AS10" s="74"/>
      <c r="AT10" s="73">
        <f>データ!W6</f>
        <v>10.49</v>
      </c>
      <c r="AU10" s="73"/>
      <c r="AV10" s="73"/>
      <c r="AW10" s="73"/>
      <c r="AX10" s="73"/>
      <c r="AY10" s="73"/>
      <c r="AZ10" s="73"/>
      <c r="BA10" s="73"/>
      <c r="BB10" s="73">
        <f>データ!X6</f>
        <v>3118.97</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109</v>
      </c>
      <c r="BM66" s="58"/>
      <c r="BN66" s="58"/>
      <c r="BO66" s="58"/>
      <c r="BP66" s="58"/>
      <c r="BQ66" s="58"/>
      <c r="BR66" s="58"/>
      <c r="BS66" s="58"/>
      <c r="BT66" s="58"/>
      <c r="BU66" s="58"/>
      <c r="BV66" s="58"/>
      <c r="BW66" s="58"/>
      <c r="BX66" s="58"/>
      <c r="BY66" s="58"/>
      <c r="BZ66" s="5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UrwDeXite0PJusd72zqOhOoy3I+7eXxqwtFlRi4RvYB9zMdOzhcqJ2ntbviJHz+I251FRz+l7qAS003Ob0yXYQ==" saltValue="xvqsCF6yscNYbWLavnaw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2">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72125</v>
      </c>
      <c r="D6" s="33">
        <f t="shared" si="3"/>
        <v>46</v>
      </c>
      <c r="E6" s="33">
        <f t="shared" si="3"/>
        <v>17</v>
      </c>
      <c r="F6" s="33">
        <f t="shared" si="3"/>
        <v>1</v>
      </c>
      <c r="G6" s="33">
        <f t="shared" si="3"/>
        <v>0</v>
      </c>
      <c r="H6" s="33" t="str">
        <f t="shared" si="3"/>
        <v>福島県　南相馬市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55.18</v>
      </c>
      <c r="P6" s="34">
        <f t="shared" si="3"/>
        <v>54.46</v>
      </c>
      <c r="Q6" s="34">
        <f t="shared" si="3"/>
        <v>61.74</v>
      </c>
      <c r="R6" s="34">
        <f t="shared" si="3"/>
        <v>2673</v>
      </c>
      <c r="S6" s="34">
        <f t="shared" si="3"/>
        <v>60585</v>
      </c>
      <c r="T6" s="34">
        <f t="shared" si="3"/>
        <v>398.58</v>
      </c>
      <c r="U6" s="34">
        <f t="shared" si="3"/>
        <v>152</v>
      </c>
      <c r="V6" s="34">
        <f t="shared" si="3"/>
        <v>32718</v>
      </c>
      <c r="W6" s="34">
        <f t="shared" si="3"/>
        <v>10.49</v>
      </c>
      <c r="X6" s="34">
        <f t="shared" si="3"/>
        <v>3118.97</v>
      </c>
      <c r="Y6" s="35">
        <f>IF(Y7="",NA(),Y7)</f>
        <v>103.11</v>
      </c>
      <c r="Z6" s="35">
        <f t="shared" ref="Z6:AH6" si="4">IF(Z7="",NA(),Z7)</f>
        <v>122.14</v>
      </c>
      <c r="AA6" s="35">
        <f t="shared" si="4"/>
        <v>108.31</v>
      </c>
      <c r="AB6" s="35">
        <f t="shared" si="4"/>
        <v>104.67</v>
      </c>
      <c r="AC6" s="35">
        <f t="shared" si="4"/>
        <v>107.14</v>
      </c>
      <c r="AD6" s="35">
        <f t="shared" si="4"/>
        <v>108.77</v>
      </c>
      <c r="AE6" s="35">
        <f t="shared" si="4"/>
        <v>109.48</v>
      </c>
      <c r="AF6" s="35">
        <f t="shared" si="4"/>
        <v>109.27</v>
      </c>
      <c r="AG6" s="35">
        <f t="shared" si="4"/>
        <v>108.03</v>
      </c>
      <c r="AH6" s="35">
        <f t="shared" si="4"/>
        <v>106.9</v>
      </c>
      <c r="AI6" s="34" t="str">
        <f>IF(AI7="","",IF(AI7="-","【-】","【"&amp;SUBSTITUTE(TEXT(AI7,"#,##0.00"),"-","△")&amp;"】"))</f>
        <v>【108.69】</v>
      </c>
      <c r="AJ6" s="35">
        <f>IF(AJ7="",NA(),AJ7)</f>
        <v>362.56</v>
      </c>
      <c r="AK6" s="35">
        <f t="shared" ref="AK6:AS6" si="5">IF(AK7="",NA(),AK7)</f>
        <v>146.28</v>
      </c>
      <c r="AL6" s="35">
        <f t="shared" si="5"/>
        <v>121.06</v>
      </c>
      <c r="AM6" s="35">
        <f t="shared" si="5"/>
        <v>102.97</v>
      </c>
      <c r="AN6" s="35">
        <f t="shared" si="5"/>
        <v>80.61</v>
      </c>
      <c r="AO6" s="35">
        <f t="shared" si="5"/>
        <v>21.47</v>
      </c>
      <c r="AP6" s="35">
        <f t="shared" si="5"/>
        <v>16.34</v>
      </c>
      <c r="AQ6" s="35">
        <f t="shared" si="5"/>
        <v>15.65</v>
      </c>
      <c r="AR6" s="35">
        <f t="shared" si="5"/>
        <v>13.55</v>
      </c>
      <c r="AS6" s="35">
        <f t="shared" si="5"/>
        <v>9.06</v>
      </c>
      <c r="AT6" s="34" t="str">
        <f>IF(AT7="","",IF(AT7="-","【-】","【"&amp;SUBSTITUTE(TEXT(AT7,"#,##0.00"),"-","△")&amp;"】"))</f>
        <v>【3.28】</v>
      </c>
      <c r="AU6" s="35">
        <f>IF(AU7="",NA(),AU7)</f>
        <v>110.39</v>
      </c>
      <c r="AV6" s="35">
        <f t="shared" ref="AV6:BD6" si="6">IF(AV7="",NA(),AV7)</f>
        <v>102.12</v>
      </c>
      <c r="AW6" s="35">
        <f t="shared" si="6"/>
        <v>110.62</v>
      </c>
      <c r="AX6" s="35">
        <f t="shared" si="6"/>
        <v>111.13</v>
      </c>
      <c r="AY6" s="35">
        <f t="shared" si="6"/>
        <v>110.62</v>
      </c>
      <c r="AZ6" s="35">
        <f t="shared" si="6"/>
        <v>79.239999999999995</v>
      </c>
      <c r="BA6" s="35">
        <f t="shared" si="6"/>
        <v>78.930000000000007</v>
      </c>
      <c r="BB6" s="35">
        <f t="shared" si="6"/>
        <v>77.94</v>
      </c>
      <c r="BC6" s="35">
        <f t="shared" si="6"/>
        <v>78.45</v>
      </c>
      <c r="BD6" s="35">
        <f t="shared" si="6"/>
        <v>76.31</v>
      </c>
      <c r="BE6" s="34" t="str">
        <f>IF(BE7="","",IF(BE7="-","【-】","【"&amp;SUBSTITUTE(TEXT(BE7,"#,##0.00"),"-","△")&amp;"】"))</f>
        <v>【69.49】</v>
      </c>
      <c r="BF6" s="35">
        <f>IF(BF7="",NA(),BF7)</f>
        <v>2406.23</v>
      </c>
      <c r="BG6" s="35">
        <f t="shared" ref="BG6:BO6" si="7">IF(BG7="",NA(),BG7)</f>
        <v>2165.7800000000002</v>
      </c>
      <c r="BH6" s="35">
        <f t="shared" si="7"/>
        <v>1200.99</v>
      </c>
      <c r="BI6" s="35">
        <f t="shared" si="7"/>
        <v>1186.24</v>
      </c>
      <c r="BJ6" s="35">
        <f t="shared" si="7"/>
        <v>1172.57</v>
      </c>
      <c r="BK6" s="35">
        <f t="shared" si="7"/>
        <v>854.16</v>
      </c>
      <c r="BL6" s="35">
        <f t="shared" si="7"/>
        <v>848.31</v>
      </c>
      <c r="BM6" s="35">
        <f t="shared" si="7"/>
        <v>774.99</v>
      </c>
      <c r="BN6" s="35">
        <f t="shared" si="7"/>
        <v>799.41</v>
      </c>
      <c r="BO6" s="35">
        <f t="shared" si="7"/>
        <v>820.36</v>
      </c>
      <c r="BP6" s="34" t="str">
        <f>IF(BP7="","",IF(BP7="-","【-】","【"&amp;SUBSTITUTE(TEXT(BP7,"#,##0.00"),"-","△")&amp;"】"))</f>
        <v>【682.78】</v>
      </c>
      <c r="BQ6" s="35">
        <f>IF(BQ7="",NA(),BQ7)</f>
        <v>143.16999999999999</v>
      </c>
      <c r="BR6" s="35">
        <f t="shared" ref="BR6:BZ6" si="8">IF(BR7="",NA(),BR7)</f>
        <v>107.84</v>
      </c>
      <c r="BS6" s="35">
        <f t="shared" si="8"/>
        <v>98.47</v>
      </c>
      <c r="BT6" s="35">
        <f t="shared" si="8"/>
        <v>96.79</v>
      </c>
      <c r="BU6" s="35">
        <f t="shared" si="8"/>
        <v>96.98</v>
      </c>
      <c r="BV6" s="35">
        <f t="shared" si="8"/>
        <v>93.13</v>
      </c>
      <c r="BW6" s="35">
        <f t="shared" si="8"/>
        <v>94.38</v>
      </c>
      <c r="BX6" s="35">
        <f t="shared" si="8"/>
        <v>96.57</v>
      </c>
      <c r="BY6" s="35">
        <f t="shared" si="8"/>
        <v>96.54</v>
      </c>
      <c r="BZ6" s="35">
        <f t="shared" si="8"/>
        <v>95.4</v>
      </c>
      <c r="CA6" s="34" t="str">
        <f>IF(CA7="","",IF(CA7="-","【-】","【"&amp;SUBSTITUTE(TEXT(CA7,"#,##0.00"),"-","△")&amp;"】"))</f>
        <v>【100.91】</v>
      </c>
      <c r="CB6" s="35">
        <f>IF(CB7="",NA(),CB7)</f>
        <v>106.09</v>
      </c>
      <c r="CC6" s="35">
        <f t="shared" ref="CC6:CK6" si="9">IF(CC7="",NA(),CC7)</f>
        <v>142.02000000000001</v>
      </c>
      <c r="CD6" s="35">
        <f t="shared" si="9"/>
        <v>156.34</v>
      </c>
      <c r="CE6" s="35">
        <f t="shared" si="9"/>
        <v>158.4</v>
      </c>
      <c r="CF6" s="35">
        <f t="shared" si="9"/>
        <v>157.99</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71.13</v>
      </c>
      <c r="CN6" s="35">
        <f t="shared" ref="CN6:CV6" si="10">IF(CN7="",NA(),CN7)</f>
        <v>73.45</v>
      </c>
      <c r="CO6" s="35">
        <f t="shared" si="10"/>
        <v>78.28</v>
      </c>
      <c r="CP6" s="35">
        <f t="shared" si="10"/>
        <v>81.61</v>
      </c>
      <c r="CQ6" s="35">
        <f t="shared" si="10"/>
        <v>76.22</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88.26</v>
      </c>
      <c r="CY6" s="35">
        <f t="shared" ref="CY6:DG6" si="11">IF(CY7="",NA(),CY7)</f>
        <v>87.1</v>
      </c>
      <c r="CZ6" s="35">
        <f t="shared" si="11"/>
        <v>91.81</v>
      </c>
      <c r="DA6" s="35">
        <f t="shared" si="11"/>
        <v>91.67</v>
      </c>
      <c r="DB6" s="35">
        <f t="shared" si="11"/>
        <v>91.93</v>
      </c>
      <c r="DC6" s="35">
        <f t="shared" si="11"/>
        <v>91.11</v>
      </c>
      <c r="DD6" s="35">
        <f t="shared" si="11"/>
        <v>91.44</v>
      </c>
      <c r="DE6" s="35">
        <f t="shared" si="11"/>
        <v>91.76</v>
      </c>
      <c r="DF6" s="35">
        <f t="shared" si="11"/>
        <v>92.3</v>
      </c>
      <c r="DG6" s="35">
        <f t="shared" si="11"/>
        <v>92.55</v>
      </c>
      <c r="DH6" s="34" t="str">
        <f>IF(DH7="","",IF(DH7="-","【-】","【"&amp;SUBSTITUTE(TEXT(DH7,"#,##0.00"),"-","△")&amp;"】"))</f>
        <v>【95.20】</v>
      </c>
      <c r="DI6" s="35">
        <f>IF(DI7="",NA(),DI7)</f>
        <v>25.3</v>
      </c>
      <c r="DJ6" s="35">
        <f t="shared" ref="DJ6:DR6" si="12">IF(DJ7="",NA(),DJ7)</f>
        <v>27.99</v>
      </c>
      <c r="DK6" s="35">
        <f t="shared" si="12"/>
        <v>30.69</v>
      </c>
      <c r="DL6" s="35">
        <f t="shared" si="12"/>
        <v>32.799999999999997</v>
      </c>
      <c r="DM6" s="35">
        <f t="shared" si="12"/>
        <v>35.14</v>
      </c>
      <c r="DN6" s="35">
        <f t="shared" si="12"/>
        <v>25.52</v>
      </c>
      <c r="DO6" s="35">
        <f t="shared" si="12"/>
        <v>25.89</v>
      </c>
      <c r="DP6" s="35">
        <f t="shared" si="12"/>
        <v>26.63</v>
      </c>
      <c r="DQ6" s="35">
        <f t="shared" si="12"/>
        <v>25.61</v>
      </c>
      <c r="DR6" s="35">
        <f t="shared" si="12"/>
        <v>26.13</v>
      </c>
      <c r="DS6" s="34" t="str">
        <f>IF(DS7="","",IF(DS7="-","【-】","【"&amp;SUBSTITUTE(TEXT(DS7,"#,##0.00"),"-","△")&amp;"】"))</f>
        <v>【38.60】</v>
      </c>
      <c r="DT6" s="35">
        <f>IF(DT7="",NA(),DT7)</f>
        <v>0.72</v>
      </c>
      <c r="DU6" s="35">
        <f t="shared" ref="DU6:EC6" si="13">IF(DU7="",NA(),DU7)</f>
        <v>1.03</v>
      </c>
      <c r="DV6" s="35">
        <f t="shared" si="13"/>
        <v>1.44</v>
      </c>
      <c r="DW6" s="35">
        <f t="shared" si="13"/>
        <v>1.83</v>
      </c>
      <c r="DX6" s="35">
        <f t="shared" si="13"/>
        <v>2.0099999999999998</v>
      </c>
      <c r="DY6" s="35">
        <f t="shared" si="13"/>
        <v>0.76</v>
      </c>
      <c r="DZ6" s="35">
        <f t="shared" si="13"/>
        <v>0.71</v>
      </c>
      <c r="EA6" s="35">
        <f t="shared" si="13"/>
        <v>0.95</v>
      </c>
      <c r="EB6" s="35">
        <f t="shared" si="13"/>
        <v>1.07</v>
      </c>
      <c r="EC6" s="35">
        <f t="shared" si="13"/>
        <v>1.03</v>
      </c>
      <c r="ED6" s="34" t="str">
        <f>IF(ED7="","",IF(ED7="-","【-】","【"&amp;SUBSTITUTE(TEXT(ED7,"#,##0.00"),"-","△")&amp;"】"))</f>
        <v>【5.64】</v>
      </c>
      <c r="EE6" s="34">
        <f>IF(EE7="",NA(),EE7)</f>
        <v>0</v>
      </c>
      <c r="EF6" s="34">
        <f t="shared" ref="EF6:EN6" si="14">IF(EF7="",NA(),EF7)</f>
        <v>0</v>
      </c>
      <c r="EG6" s="35">
        <f t="shared" si="14"/>
        <v>0.13</v>
      </c>
      <c r="EH6" s="35">
        <f t="shared" si="14"/>
        <v>0.22</v>
      </c>
      <c r="EI6" s="35">
        <f t="shared" si="14"/>
        <v>0.13</v>
      </c>
      <c r="EJ6" s="35">
        <f t="shared" si="14"/>
        <v>0.1</v>
      </c>
      <c r="EK6" s="35">
        <f t="shared" si="14"/>
        <v>0.27</v>
      </c>
      <c r="EL6" s="35">
        <f t="shared" si="14"/>
        <v>0.17</v>
      </c>
      <c r="EM6" s="35">
        <f t="shared" si="14"/>
        <v>0.13</v>
      </c>
      <c r="EN6" s="35">
        <f t="shared" si="14"/>
        <v>0.1</v>
      </c>
      <c r="EO6" s="34" t="str">
        <f>IF(EO7="","",IF(EO7="-","【-】","【"&amp;SUBSTITUTE(TEXT(EO7,"#,##0.00"),"-","△")&amp;"】"))</f>
        <v>【0.23】</v>
      </c>
    </row>
    <row r="7" spans="1:148" s="36" customFormat="1" x14ac:dyDescent="0.2">
      <c r="A7" s="28"/>
      <c r="B7" s="37">
        <v>2018</v>
      </c>
      <c r="C7" s="37">
        <v>72125</v>
      </c>
      <c r="D7" s="37">
        <v>46</v>
      </c>
      <c r="E7" s="37">
        <v>17</v>
      </c>
      <c r="F7" s="37">
        <v>1</v>
      </c>
      <c r="G7" s="37">
        <v>0</v>
      </c>
      <c r="H7" s="37" t="s">
        <v>96</v>
      </c>
      <c r="I7" s="37" t="s">
        <v>97</v>
      </c>
      <c r="J7" s="37" t="s">
        <v>98</v>
      </c>
      <c r="K7" s="37" t="s">
        <v>99</v>
      </c>
      <c r="L7" s="37" t="s">
        <v>100</v>
      </c>
      <c r="M7" s="37" t="s">
        <v>101</v>
      </c>
      <c r="N7" s="38" t="s">
        <v>102</v>
      </c>
      <c r="O7" s="38">
        <v>55.18</v>
      </c>
      <c r="P7" s="38">
        <v>54.46</v>
      </c>
      <c r="Q7" s="38">
        <v>61.74</v>
      </c>
      <c r="R7" s="38">
        <v>2673</v>
      </c>
      <c r="S7" s="38">
        <v>60585</v>
      </c>
      <c r="T7" s="38">
        <v>398.58</v>
      </c>
      <c r="U7" s="38">
        <v>152</v>
      </c>
      <c r="V7" s="38">
        <v>32718</v>
      </c>
      <c r="W7" s="38">
        <v>10.49</v>
      </c>
      <c r="X7" s="38">
        <v>3118.97</v>
      </c>
      <c r="Y7" s="38">
        <v>103.11</v>
      </c>
      <c r="Z7" s="38">
        <v>122.14</v>
      </c>
      <c r="AA7" s="38">
        <v>108.31</v>
      </c>
      <c r="AB7" s="38">
        <v>104.67</v>
      </c>
      <c r="AC7" s="38">
        <v>107.14</v>
      </c>
      <c r="AD7" s="38">
        <v>108.77</v>
      </c>
      <c r="AE7" s="38">
        <v>109.48</v>
      </c>
      <c r="AF7" s="38">
        <v>109.27</v>
      </c>
      <c r="AG7" s="38">
        <v>108.03</v>
      </c>
      <c r="AH7" s="38">
        <v>106.9</v>
      </c>
      <c r="AI7" s="38">
        <v>108.69</v>
      </c>
      <c r="AJ7" s="38">
        <v>362.56</v>
      </c>
      <c r="AK7" s="38">
        <v>146.28</v>
      </c>
      <c r="AL7" s="38">
        <v>121.06</v>
      </c>
      <c r="AM7" s="38">
        <v>102.97</v>
      </c>
      <c r="AN7" s="38">
        <v>80.61</v>
      </c>
      <c r="AO7" s="38">
        <v>21.47</v>
      </c>
      <c r="AP7" s="38">
        <v>16.34</v>
      </c>
      <c r="AQ7" s="38">
        <v>15.65</v>
      </c>
      <c r="AR7" s="38">
        <v>13.55</v>
      </c>
      <c r="AS7" s="38">
        <v>9.06</v>
      </c>
      <c r="AT7" s="38">
        <v>3.28</v>
      </c>
      <c r="AU7" s="38">
        <v>110.39</v>
      </c>
      <c r="AV7" s="38">
        <v>102.12</v>
      </c>
      <c r="AW7" s="38">
        <v>110.62</v>
      </c>
      <c r="AX7" s="38">
        <v>111.13</v>
      </c>
      <c r="AY7" s="38">
        <v>110.62</v>
      </c>
      <c r="AZ7" s="38">
        <v>79.239999999999995</v>
      </c>
      <c r="BA7" s="38">
        <v>78.930000000000007</v>
      </c>
      <c r="BB7" s="38">
        <v>77.94</v>
      </c>
      <c r="BC7" s="38">
        <v>78.45</v>
      </c>
      <c r="BD7" s="38">
        <v>76.31</v>
      </c>
      <c r="BE7" s="38">
        <v>69.489999999999995</v>
      </c>
      <c r="BF7" s="38">
        <v>2406.23</v>
      </c>
      <c r="BG7" s="38">
        <v>2165.7800000000002</v>
      </c>
      <c r="BH7" s="38">
        <v>1200.99</v>
      </c>
      <c r="BI7" s="38">
        <v>1186.24</v>
      </c>
      <c r="BJ7" s="38">
        <v>1172.57</v>
      </c>
      <c r="BK7" s="38">
        <v>854.16</v>
      </c>
      <c r="BL7" s="38">
        <v>848.31</v>
      </c>
      <c r="BM7" s="38">
        <v>774.99</v>
      </c>
      <c r="BN7" s="38">
        <v>799.41</v>
      </c>
      <c r="BO7" s="38">
        <v>820.36</v>
      </c>
      <c r="BP7" s="38">
        <v>682.78</v>
      </c>
      <c r="BQ7" s="38">
        <v>143.16999999999999</v>
      </c>
      <c r="BR7" s="38">
        <v>107.84</v>
      </c>
      <c r="BS7" s="38">
        <v>98.47</v>
      </c>
      <c r="BT7" s="38">
        <v>96.79</v>
      </c>
      <c r="BU7" s="38">
        <v>96.98</v>
      </c>
      <c r="BV7" s="38">
        <v>93.13</v>
      </c>
      <c r="BW7" s="38">
        <v>94.38</v>
      </c>
      <c r="BX7" s="38">
        <v>96.57</v>
      </c>
      <c r="BY7" s="38">
        <v>96.54</v>
      </c>
      <c r="BZ7" s="38">
        <v>95.4</v>
      </c>
      <c r="CA7" s="38">
        <v>100.91</v>
      </c>
      <c r="CB7" s="38">
        <v>106.09</v>
      </c>
      <c r="CC7" s="38">
        <v>142.02000000000001</v>
      </c>
      <c r="CD7" s="38">
        <v>156.34</v>
      </c>
      <c r="CE7" s="38">
        <v>158.4</v>
      </c>
      <c r="CF7" s="38">
        <v>157.99</v>
      </c>
      <c r="CG7" s="38">
        <v>167.97</v>
      </c>
      <c r="CH7" s="38">
        <v>165.45</v>
      </c>
      <c r="CI7" s="38">
        <v>161.54</v>
      </c>
      <c r="CJ7" s="38">
        <v>162.81</v>
      </c>
      <c r="CK7" s="38">
        <v>163.19999999999999</v>
      </c>
      <c r="CL7" s="38">
        <v>136.86000000000001</v>
      </c>
      <c r="CM7" s="38">
        <v>71.13</v>
      </c>
      <c r="CN7" s="38">
        <v>73.45</v>
      </c>
      <c r="CO7" s="38">
        <v>78.28</v>
      </c>
      <c r="CP7" s="38">
        <v>81.61</v>
      </c>
      <c r="CQ7" s="38">
        <v>76.22</v>
      </c>
      <c r="CR7" s="38">
        <v>64.87</v>
      </c>
      <c r="CS7" s="38">
        <v>65.62</v>
      </c>
      <c r="CT7" s="38">
        <v>64.67</v>
      </c>
      <c r="CU7" s="38">
        <v>64.959999999999994</v>
      </c>
      <c r="CV7" s="38">
        <v>65.040000000000006</v>
      </c>
      <c r="CW7" s="38">
        <v>58.98</v>
      </c>
      <c r="CX7" s="38">
        <v>88.26</v>
      </c>
      <c r="CY7" s="38">
        <v>87.1</v>
      </c>
      <c r="CZ7" s="38">
        <v>91.81</v>
      </c>
      <c r="DA7" s="38">
        <v>91.67</v>
      </c>
      <c r="DB7" s="38">
        <v>91.93</v>
      </c>
      <c r="DC7" s="38">
        <v>91.11</v>
      </c>
      <c r="DD7" s="38">
        <v>91.44</v>
      </c>
      <c r="DE7" s="38">
        <v>91.76</v>
      </c>
      <c r="DF7" s="38">
        <v>92.3</v>
      </c>
      <c r="DG7" s="38">
        <v>92.55</v>
      </c>
      <c r="DH7" s="38">
        <v>95.2</v>
      </c>
      <c r="DI7" s="38">
        <v>25.3</v>
      </c>
      <c r="DJ7" s="38">
        <v>27.99</v>
      </c>
      <c r="DK7" s="38">
        <v>30.69</v>
      </c>
      <c r="DL7" s="38">
        <v>32.799999999999997</v>
      </c>
      <c r="DM7" s="38">
        <v>35.14</v>
      </c>
      <c r="DN7" s="38">
        <v>25.52</v>
      </c>
      <c r="DO7" s="38">
        <v>25.89</v>
      </c>
      <c r="DP7" s="38">
        <v>26.63</v>
      </c>
      <c r="DQ7" s="38">
        <v>25.61</v>
      </c>
      <c r="DR7" s="38">
        <v>26.13</v>
      </c>
      <c r="DS7" s="38">
        <v>38.6</v>
      </c>
      <c r="DT7" s="38">
        <v>0.72</v>
      </c>
      <c r="DU7" s="38">
        <v>1.03</v>
      </c>
      <c r="DV7" s="38">
        <v>1.44</v>
      </c>
      <c r="DW7" s="38">
        <v>1.83</v>
      </c>
      <c r="DX7" s="38">
        <v>2.0099999999999998</v>
      </c>
      <c r="DY7" s="38">
        <v>0.76</v>
      </c>
      <c r="DZ7" s="38">
        <v>0.71</v>
      </c>
      <c r="EA7" s="38">
        <v>0.95</v>
      </c>
      <c r="EB7" s="38">
        <v>1.07</v>
      </c>
      <c r="EC7" s="38">
        <v>1.03</v>
      </c>
      <c r="ED7" s="38">
        <v>5.64</v>
      </c>
      <c r="EE7" s="38">
        <v>0</v>
      </c>
      <c r="EF7" s="38">
        <v>0</v>
      </c>
      <c r="EG7" s="38">
        <v>0.13</v>
      </c>
      <c r="EH7" s="38">
        <v>0.22</v>
      </c>
      <c r="EI7" s="38">
        <v>0.13</v>
      </c>
      <c r="EJ7" s="38">
        <v>0.1</v>
      </c>
      <c r="EK7" s="38">
        <v>0.27</v>
      </c>
      <c r="EL7" s="38">
        <v>0.17</v>
      </c>
      <c r="EM7" s="38">
        <v>0.13</v>
      </c>
      <c r="EN7" s="38">
        <v>0.1</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木下雄彦</cp:lastModifiedBy>
  <cp:lastPrinted>2020-01-23T00:09:52Z</cp:lastPrinted>
  <dcterms:created xsi:type="dcterms:W3CDTF">2019-12-05T04:42:55Z</dcterms:created>
  <dcterms:modified xsi:type="dcterms:W3CDTF">2020-01-27T01:09:38Z</dcterms:modified>
  <cp:category/>
</cp:coreProperties>
</file>