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51\shared folder\140100 上下水道課\H31年度\00_共通\04_照会・回答\01_庁内\03_財政課\01.14\"/>
    </mc:Choice>
  </mc:AlternateContent>
  <workbookProtection workbookAlgorithmName="SHA-512" workbookHashValue="VnfPhqNRvck3JLwll5JmAypa/L46F7e45wFRPqi+ulbPWP7NddyZS/XsYJ7hLunq6YTEEGvRmLI9Bzl20XjZPA==" workbookSaltValue="k62wAgL/pcy+HKD+X5BQtg==" workbookSpinCount="100000" lockStructure="1"/>
  <bookViews>
    <workbookView xWindow="0" yWindow="0" windowWidth="20490" windowHeight="7770"/>
  </bookViews>
  <sheets>
    <sheet name="法適用_水道事業" sheetId="4" r:id="rId1"/>
    <sheet name="データ" sheetId="5" state="hidden" r:id="rId2"/>
  </sheets>
  <calcPr calcId="15251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<sst xmlns="http://schemas.openxmlformats.org/spreadsheetml/2006/main" count="220" uniqueCount="107">
  <si>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</si>
  <si>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</si>
  <si>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</si>
  <si>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</si>
  <si>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</si>
  <si>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</si>
  <si>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</si>
  <si>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</si>
  <si>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</si>
  <si>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</si>
  <si>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</si>
  <si>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</si>
  <si>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</si>
  <si>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</si>
  <si>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</si>
  <si>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</si>
  <si>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</si>
  <si>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</si>
  <si>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</si>
  <si>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</si>
  <si>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</si>
  <si>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</si>
  <si>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</si>
  <si>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</si>
  <si>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</si>
  <si>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</si>
  <si>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</si>
  <si>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</si>
  <si>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</si>
  <si>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</si>
  <si>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</si>
  <si>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</si>
  <si>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</si>
  <si>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</si>
  <si>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</si>
  <si>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</si>
  <si>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</si>
  <si>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</si>
  <si>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</si>
  <si>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</si>
  <si>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</si>
  <si>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</si>
  <si>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</si>
  <si>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</si>
  <si>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</si>
  <si>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</si>
  <si>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</si>
  <si>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</si>
  <si>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</si>
  <si>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</si>
  <si>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</si>
  <si>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</si>
  <si>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</si>
  <si>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</si>
  <si>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</si>
  <si>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</si>
  <si>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</si>
  <si>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</si>
  <si>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</si>
  <si>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</si>
  <si>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</si>
  <si>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</si>
  <si>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</si>
  <si>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</si>
  <si>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</si>
  <si>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</si>
  <si>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</si>
  <si>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</si>
  <si>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</si>
  <si>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</si>
  <si>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</si>
  <si>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</si>
  <si>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</si>
  <si>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</si>
  <si>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</si>
  <si>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</si>
  <si>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</si>
  <si>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</si>
  <si>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</si>
  <si>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</si>
  <si>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</si>
  <si>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</si>
  <si>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</si>
  <si>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</si>
  <si>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</si>
  <si>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</si>
  <si>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</si>
  <si>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</si>
  <si>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</si>
  <si>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</si>
  <si>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</si>
  <si>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</si>
  <si>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</si>
  <si>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</si>
  <si>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</si>
  <si>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</si>
  <si>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</si>
  <si>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</si>
  <si>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</si>
  <si>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</si>
  <si>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</si>
  <si>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</si>
  <si>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</si>
  <si>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</si>
  <si>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類似団体と比較し、経営の健全性・効率性を見る指標の経常収支比率や流動比率、料金回収率、施設利用率及び有収率が下回っており、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経常費用の抑制、本市水道事業ビジョンに基づく計画的な施設更新、ダウンサイジング、組織の見直し等を図る必要がある。
　また、建設改良事業の財源は企業債への依存度が高いため、事業費を抑制し、留保資金を効率・効果的に活用して上限額を償還元金以内に抑えることで健全化を図っていく必要がある。 </t>
    <rPh sb="49" eb="50">
      <t>オヨ</t>
    </rPh>
    <rPh sb="158" eb="160">
      <t>シュヨウ</t>
    </rPh>
    <rPh sb="182" eb="184">
      <t>ホンシ</t>
    </rPh>
    <rPh sb="200" eb="202">
      <t>シセツ</t>
    </rPh>
    <rPh sb="222" eb="223">
      <t>ハカ</t>
    </rPh>
    <rPh sb="224" eb="226">
      <t>ヒツヨウ</t>
    </rPh>
    <rPh sb="235" eb="237">
      <t>ケンセツ</t>
    </rPh>
    <rPh sb="250" eb="253">
      <t>イゾンド</t>
    </rPh>
    <rPh sb="254" eb="255">
      <t>タカ</t>
    </rPh>
    <rPh sb="304" eb="305">
      <t>ハカ</t>
    </rPh>
    <rPh sb="309" eb="311">
      <t>ヒツヨウ</t>
    </rPh>
    <phoneticPr fontId="4"/>
  </si>
  <si>
    <t>　①経常収支比率は維持管理費を抑えたことなどにより伸びてきているが、収益は一般会計からの補助金に依存しているため、独立採算制を目指し更なる費用の抑制や組織の見直しにより経営改善を図る必要がある。
　②累積欠損金比率は引き続き0%ではあるが、人口減少や節水機器の普及などにより給水収益が減収傾向にあり、また施設の老朽化により修繕費等が増加傾向にあるため、本市水道事業ビジョンに基づき、計画的な経営を進めていく必要がある。
　③流動比率は100%を超えてはいるが、類似団体と比べ低く、流動資産(現金)を見据えた経営改善を図る必要がある。
　④債務残高は企業債への依存度が高く、今後も施設保全改修等に要する借入が予定されていることから、留保資金を効率・効果的に活用して企業債の発行を抑制していく必要がある。
　⑤料金回収率は100%を下回り、一般会計からの補助金で補てんされているため、料金改定など費用に見合う料金収入の確保を図る必要がある。
　⑥給水原価は多少低くなったが、依然として類似団体との比較では高くなっており、更なる費用の抑制に努め経営改善を図る必要がある。
　⑦施設利用率は類似団体と比べ低く、人口減少などによる一日最大給水量を勘案し、施設の適正規模によるダウンサイジング等の検討を進める必要があると考える。
　⑧有収率は伸びてはきているものの、依然として類似団体と比べ低い状態であり、漏水の防止対策や漏水事故の早期復旧などにより更なる有収率の向上に努めていく必要がある。
　</t>
    <rPh sb="9" eb="11">
      <t>イジ</t>
    </rPh>
    <rPh sb="11" eb="13">
      <t>カンリ</t>
    </rPh>
    <rPh sb="13" eb="14">
      <t>ヒ</t>
    </rPh>
    <rPh sb="15" eb="16">
      <t>オサ</t>
    </rPh>
    <rPh sb="25" eb="26">
      <t>ノ</t>
    </rPh>
    <rPh sb="66" eb="67">
      <t>サラ</t>
    </rPh>
    <rPh sb="91" eb="93">
      <t>ヒツヨウ</t>
    </rPh>
    <rPh sb="155" eb="158">
      <t>ロウキュウカ</t>
    </rPh>
    <rPh sb="176" eb="178">
      <t>ホンシ</t>
    </rPh>
    <rPh sb="203" eb="205">
      <t>ヒツヨウ</t>
    </rPh>
    <rPh sb="230" eb="232">
      <t>ルイジ</t>
    </rPh>
    <rPh sb="232" eb="234">
      <t>ダンタイ</t>
    </rPh>
    <rPh sb="235" eb="236">
      <t>クラ</t>
    </rPh>
    <rPh sb="237" eb="238">
      <t>ヒク</t>
    </rPh>
    <rPh sb="260" eb="262">
      <t>ヒツヨウ</t>
    </rPh>
    <rPh sb="286" eb="288">
      <t>コンゴ</t>
    </rPh>
    <rPh sb="289" eb="291">
      <t>シセツ</t>
    </rPh>
    <rPh sb="291" eb="293">
      <t>ホゼン</t>
    </rPh>
    <rPh sb="293" eb="295">
      <t>カイシュウ</t>
    </rPh>
    <rPh sb="295" eb="296">
      <t>トウ</t>
    </rPh>
    <rPh sb="297" eb="298">
      <t>ヨウ</t>
    </rPh>
    <rPh sb="300" eb="302">
      <t>カリイレ</t>
    </rPh>
    <rPh sb="303" eb="305">
      <t>ヨテイ</t>
    </rPh>
    <rPh sb="344" eb="346">
      <t>ヒツヨウ</t>
    </rPh>
    <rPh sb="412" eb="414">
      <t>ヒツヨウ</t>
    </rPh>
    <rPh sb="426" eb="428">
      <t>タショウ</t>
    </rPh>
    <rPh sb="428" eb="429">
      <t>ヒク</t>
    </rPh>
    <rPh sb="435" eb="437">
      <t>イゼン</t>
    </rPh>
    <rPh sb="458" eb="459">
      <t>サラ</t>
    </rPh>
    <rPh sb="469" eb="471">
      <t>ケイエイ</t>
    </rPh>
    <rPh sb="476" eb="478">
      <t>ヒツヨウ</t>
    </rPh>
    <rPh sb="491" eb="493">
      <t>ルイジ</t>
    </rPh>
    <rPh sb="493" eb="495">
      <t>ダンタイ</t>
    </rPh>
    <rPh sb="496" eb="497">
      <t>クラ</t>
    </rPh>
    <rPh sb="498" eb="499">
      <t>ヒク</t>
    </rPh>
    <rPh sb="501" eb="503">
      <t>ジンコウ</t>
    </rPh>
    <rPh sb="503" eb="505">
      <t>ゲンショウ</t>
    </rPh>
    <rPh sb="548" eb="550">
      <t>ヒツヨウ</t>
    </rPh>
    <rPh sb="554" eb="555">
      <t>カンガ</t>
    </rPh>
    <rPh sb="565" eb="566">
      <t>ノ</t>
    </rPh>
    <rPh sb="577" eb="579">
      <t>イゼン</t>
    </rPh>
    <rPh sb="582" eb="584">
      <t>ルイジ</t>
    </rPh>
    <rPh sb="584" eb="586">
      <t>ダンタイ</t>
    </rPh>
    <rPh sb="587" eb="588">
      <t>クラ</t>
    </rPh>
    <rPh sb="589" eb="590">
      <t>ヒク</t>
    </rPh>
    <rPh sb="591" eb="593">
      <t>ジョウタイ</t>
    </rPh>
    <rPh sb="619" eb="620">
      <t>サラ</t>
    </rPh>
    <rPh sb="634" eb="636">
      <t>ヒツヨウ</t>
    </rPh>
    <phoneticPr fontId="4"/>
  </si>
  <si>
    <t>　①有形固定資産減価償却率は年々増加傾向にあるが、類似団体と比べ低い結果となっている。一部耐用年数を超えた資産があり、また法定耐用年数に近い資産が増えてきているため、計画的な施設の更新を進めていく。
　②管路経年化率は引き続き事業費の平準化を図り計画的かつ効率的な更新に取り組んでおり、徐々に改善されていく見込みである。
　③管路更新率は、公共事業の関連工事による更新が多いため伸びているが、今後も本市水道事業ビジョンに基づき長期的な見通しの下、計画的な管路の更新投資を行っていく。</t>
    <rPh sb="2" eb="4">
      <t>ユウケイ</t>
    </rPh>
    <rPh sb="4" eb="6">
      <t>コテイ</t>
    </rPh>
    <rPh sb="6" eb="8">
      <t>シサン</t>
    </rPh>
    <rPh sb="12" eb="13">
      <t>リツ</t>
    </rPh>
    <rPh sb="32" eb="33">
      <t>ヒク</t>
    </rPh>
    <rPh sb="109" eb="110">
      <t>ヒ</t>
    </rPh>
    <rPh sb="111" eb="112">
      <t>ツヅ</t>
    </rPh>
    <rPh sb="113" eb="116">
      <t>ジギョウヒ</t>
    </rPh>
    <rPh sb="117" eb="120">
      <t>ヘイジュンカ</t>
    </rPh>
    <rPh sb="121" eb="122">
      <t>ハカ</t>
    </rPh>
    <rPh sb="135" eb="136">
      <t>ト</t>
    </rPh>
    <rPh sb="137" eb="138">
      <t>ク</t>
    </rPh>
    <rPh sb="189" eb="190">
      <t>ノ</t>
    </rPh>
    <rPh sb="196" eb="198">
      <t>コンゴ</t>
    </rPh>
    <rPh sb="199" eb="201">
      <t>ホンシ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</si>
</sst>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1.98</c:v>
                </c:pt>
                <c:pt idx="1">
                  <c:v>0.89</c:v>
                </c:pt>
                <c:pt idx="2">
                  <c:v>0.66</c:v>
                </c:pt>
                <c:pt idx="3">
                  <c:v>0.93</c:v>
                </c:pt>
                <c:pt idx="4">
                  <c:v>1.1100000000000001</c:v>
                </c:pt>
              </c:numCache>
            </c:numRef>
          </c:val>
          <c:extLst xmlns:c16r2="http://schemas.microsoft.com/office/drawing/2015/06/chart">
            <c:ext xmlns:c16="http://schemas.microsoft.com/office/drawing/2014/chart" uri="{C3380CC4-5D6E-409C-BE32-E72D297353CC}">
              <c16:uniqueId val="{00000000-016C-4E52-A131-D728F7E77AE9}"/>
            </c:ext>
          </c:extLst>
        </c:ser>
        <c:dLbls>
          <c:showLegendKey val="0"/>
          <c:showVal val="0"/>
          <c:showCatName val="0"/>
          <c:showSerName val="0"/>
          <c:showPercent val="0"/>
          <c:showBubbleSize val="0"/>
        </c:dLbls>
        <c:gapWidth val="150"/>
        <c:axId val="-150072384"/>
        <c:axId val="-15007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016C-4E52-A131-D728F7E77AE9}"/>
            </c:ext>
          </c:extLst>
        </c:ser>
        <c:dLbls>
          <c:showLegendKey val="0"/>
          <c:showVal val="0"/>
          <c:showCatName val="0"/>
          <c:showSerName val="0"/>
          <c:showPercent val="0"/>
          <c:showBubbleSize val="0"/>
        </c:dLbls>
        <c:marker val="1"/>
        <c:smooth val="0"/>
        <c:axId val="-150072384"/>
        <c:axId val="-150073472"/>
      </c:lineChart>
      <c:dateAx>
        <c:axId val="-150072384"/>
        <c:scaling>
          <c:orientation val="minMax"/>
        </c:scaling>
        <c:delete val="1"/>
        <c:axPos val="b"/>
        <c:numFmt formatCode="ge" sourceLinked="1"/>
        <c:majorTickMark val="none"/>
        <c:minorTickMark val="none"/>
        <c:tickLblPos val="none"/>
        <c:crossAx val="-150073472"/>
        <c:crosses val="autoZero"/>
        <c:auto val="1"/>
        <c:lblOffset val="100"/>
        <c:baseTimeUnit val="years"/>
      </c:dateAx>
      <c:valAx>
        <c:axId val="-1500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50.96</c:v>
                </c:pt>
                <c:pt idx="1">
                  <c:v>51.02</c:v>
                </c:pt>
                <c:pt idx="2">
                  <c:v>50.48</c:v>
                </c:pt>
                <c:pt idx="3">
                  <c:v>49.32</c:v>
                </c:pt>
                <c:pt idx="4">
                  <c:v>49.91</c:v>
                </c:pt>
              </c:numCache>
            </c:numRef>
          </c:val>
          <c:extLst xmlns:c16r2="http://schemas.microsoft.com/office/drawing/2015/06/chart">
            <c:ext xmlns:c16="http://schemas.microsoft.com/office/drawing/2014/chart" uri="{C3380CC4-5D6E-409C-BE32-E72D297353CC}">
              <c16:uniqueId val="{00000000-E659-4648-AF42-624676ED64AC}"/>
            </c:ext>
          </c:extLst>
        </c:ser>
        <c:dLbls>
          <c:showLegendKey val="0"/>
          <c:showVal val="0"/>
          <c:showCatName val="0"/>
          <c:showSerName val="0"/>
          <c:showPercent val="0"/>
          <c:showBubbleSize val="0"/>
        </c:dLbls>
        <c:gapWidth val="150"/>
        <c:axId val="-150071840"/>
        <c:axId val="-15007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E659-4648-AF42-624676ED64AC}"/>
            </c:ext>
          </c:extLst>
        </c:ser>
        <c:dLbls>
          <c:showLegendKey val="0"/>
          <c:showVal val="0"/>
          <c:showCatName val="0"/>
          <c:showSerName val="0"/>
          <c:showPercent val="0"/>
          <c:showBubbleSize val="0"/>
        </c:dLbls>
        <c:marker val="1"/>
        <c:smooth val="0"/>
        <c:axId val="-150071840"/>
        <c:axId val="-150071296"/>
      </c:lineChart>
      <c:dateAx>
        <c:axId val="-150071840"/>
        <c:scaling>
          <c:orientation val="minMax"/>
        </c:scaling>
        <c:delete val="1"/>
        <c:axPos val="b"/>
        <c:numFmt formatCode="ge" sourceLinked="1"/>
        <c:majorTickMark val="none"/>
        <c:minorTickMark val="none"/>
        <c:tickLblPos val="none"/>
        <c:crossAx val="-150071296"/>
        <c:crosses val="autoZero"/>
        <c:auto val="1"/>
        <c:lblOffset val="100"/>
        <c:baseTimeUnit val="years"/>
      </c:dateAx>
      <c:valAx>
        <c:axId val="-15007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81.239999999999995</c:v>
                </c:pt>
                <c:pt idx="1">
                  <c:v>80.459999999999994</c:v>
                </c:pt>
                <c:pt idx="2">
                  <c:v>80.41</c:v>
                </c:pt>
                <c:pt idx="3">
                  <c:v>80.5</c:v>
                </c:pt>
                <c:pt idx="4">
                  <c:v>81.05</c:v>
                </c:pt>
              </c:numCache>
            </c:numRef>
          </c:val>
          <c:extLst xmlns:c16r2="http://schemas.microsoft.com/office/drawing/2015/06/chart">
            <c:ext xmlns:c16="http://schemas.microsoft.com/office/drawing/2014/chart" uri="{C3380CC4-5D6E-409C-BE32-E72D297353CC}">
              <c16:uniqueId val="{00000000-8EBB-43F6-9F9B-4F29EE36EAD9}"/>
            </c:ext>
          </c:extLst>
        </c:ser>
        <c:dLbls>
          <c:showLegendKey val="0"/>
          <c:showVal val="0"/>
          <c:showCatName val="0"/>
          <c:showSerName val="0"/>
          <c:showPercent val="0"/>
          <c:showBubbleSize val="0"/>
        </c:dLbls>
        <c:gapWidth val="150"/>
        <c:axId val="-149272672"/>
        <c:axId val="-14926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8EBB-43F6-9F9B-4F29EE36EAD9}"/>
            </c:ext>
          </c:extLst>
        </c:ser>
        <c:dLbls>
          <c:showLegendKey val="0"/>
          <c:showVal val="0"/>
          <c:showCatName val="0"/>
          <c:showSerName val="0"/>
          <c:showPercent val="0"/>
          <c:showBubbleSize val="0"/>
        </c:dLbls>
        <c:marker val="1"/>
        <c:smooth val="0"/>
        <c:axId val="-149272672"/>
        <c:axId val="-149267232"/>
      </c:lineChart>
      <c:dateAx>
        <c:axId val="-149272672"/>
        <c:scaling>
          <c:orientation val="minMax"/>
        </c:scaling>
        <c:delete val="1"/>
        <c:axPos val="b"/>
        <c:numFmt formatCode="ge" sourceLinked="1"/>
        <c:majorTickMark val="none"/>
        <c:minorTickMark val="none"/>
        <c:tickLblPos val="none"/>
        <c:crossAx val="-149267232"/>
        <c:crosses val="autoZero"/>
        <c:auto val="1"/>
        <c:lblOffset val="100"/>
        <c:baseTimeUnit val="years"/>
      </c:dateAx>
      <c:valAx>
        <c:axId val="-14926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2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102.15</c:v>
                </c:pt>
                <c:pt idx="1">
                  <c:v>103.25</c:v>
                </c:pt>
                <c:pt idx="2">
                  <c:v>105.32</c:v>
                </c:pt>
                <c:pt idx="3">
                  <c:v>102.86</c:v>
                </c:pt>
                <c:pt idx="4">
                  <c:v>104.87</c:v>
                </c:pt>
              </c:numCache>
            </c:numRef>
          </c:val>
          <c:extLst xmlns:c16r2="http://schemas.microsoft.com/office/drawing/2015/06/chart">
            <c:ext xmlns:c16="http://schemas.microsoft.com/office/drawing/2014/chart" uri="{C3380CC4-5D6E-409C-BE32-E72D297353CC}">
              <c16:uniqueId val="{00000000-88DD-4FF5-81F8-5CDE81F235DA}"/>
            </c:ext>
          </c:extLst>
        </c:ser>
        <c:dLbls>
          <c:showLegendKey val="0"/>
          <c:showVal val="0"/>
          <c:showCatName val="0"/>
          <c:showSerName val="0"/>
          <c:showPercent val="0"/>
          <c:showBubbleSize val="0"/>
        </c:dLbls>
        <c:gapWidth val="150"/>
        <c:axId val="-150065312"/>
        <c:axId val="-15005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88DD-4FF5-81F8-5CDE81F235DA}"/>
            </c:ext>
          </c:extLst>
        </c:ser>
        <c:dLbls>
          <c:showLegendKey val="0"/>
          <c:showVal val="0"/>
          <c:showCatName val="0"/>
          <c:showSerName val="0"/>
          <c:showPercent val="0"/>
          <c:showBubbleSize val="0"/>
        </c:dLbls>
        <c:marker val="1"/>
        <c:smooth val="0"/>
        <c:axId val="-150065312"/>
        <c:axId val="-150059872"/>
      </c:lineChart>
      <c:dateAx>
        <c:axId val="-150065312"/>
        <c:scaling>
          <c:orientation val="minMax"/>
        </c:scaling>
        <c:delete val="1"/>
        <c:axPos val="b"/>
        <c:numFmt formatCode="ge" sourceLinked="1"/>
        <c:majorTickMark val="none"/>
        <c:minorTickMark val="none"/>
        <c:tickLblPos val="none"/>
        <c:crossAx val="-150059872"/>
        <c:crosses val="autoZero"/>
        <c:auto val="1"/>
        <c:lblOffset val="100"/>
        <c:baseTimeUnit val="years"/>
      </c:dateAx>
      <c:valAx>
        <c:axId val="-150059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0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40.909999999999997</c:v>
                </c:pt>
                <c:pt idx="1">
                  <c:v>41.57</c:v>
                </c:pt>
                <c:pt idx="2">
                  <c:v>43.06</c:v>
                </c:pt>
                <c:pt idx="3">
                  <c:v>44.14</c:v>
                </c:pt>
                <c:pt idx="4">
                  <c:v>45.61</c:v>
                </c:pt>
              </c:numCache>
            </c:numRef>
          </c:val>
          <c:extLst xmlns:c16r2="http://schemas.microsoft.com/office/drawing/2015/06/chart">
            <c:ext xmlns:c16="http://schemas.microsoft.com/office/drawing/2014/chart" uri="{C3380CC4-5D6E-409C-BE32-E72D297353CC}">
              <c16:uniqueId val="{00000000-B489-4B81-8CB7-459352D83832}"/>
            </c:ext>
          </c:extLst>
        </c:ser>
        <c:dLbls>
          <c:showLegendKey val="0"/>
          <c:showVal val="0"/>
          <c:showCatName val="0"/>
          <c:showSerName val="0"/>
          <c:showPercent val="0"/>
          <c:showBubbleSize val="0"/>
        </c:dLbls>
        <c:gapWidth val="150"/>
        <c:axId val="-150070752"/>
        <c:axId val="-15006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B489-4B81-8CB7-459352D83832}"/>
            </c:ext>
          </c:extLst>
        </c:ser>
        <c:dLbls>
          <c:showLegendKey val="0"/>
          <c:showVal val="0"/>
          <c:showCatName val="0"/>
          <c:showSerName val="0"/>
          <c:showPercent val="0"/>
          <c:showBubbleSize val="0"/>
        </c:dLbls>
        <c:marker val="1"/>
        <c:smooth val="0"/>
        <c:axId val="-150070752"/>
        <c:axId val="-150062048"/>
      </c:lineChart>
      <c:dateAx>
        <c:axId val="-150070752"/>
        <c:scaling>
          <c:orientation val="minMax"/>
        </c:scaling>
        <c:delete val="1"/>
        <c:axPos val="b"/>
        <c:numFmt formatCode="ge" sourceLinked="1"/>
        <c:majorTickMark val="none"/>
        <c:minorTickMark val="none"/>
        <c:tickLblPos val="none"/>
        <c:crossAx val="-150062048"/>
        <c:crosses val="autoZero"/>
        <c:auto val="1"/>
        <c:lblOffset val="100"/>
        <c:baseTimeUnit val="years"/>
      </c:dateAx>
      <c:valAx>
        <c:axId val="-15006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7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21.83</c:v>
                </c:pt>
                <c:pt idx="1">
                  <c:v>12.22</c:v>
                </c:pt>
                <c:pt idx="2">
                  <c:v>12.12</c:v>
                </c:pt>
                <c:pt idx="3">
                  <c:v>12.06</c:v>
                </c:pt>
                <c:pt idx="4">
                  <c:v>11.94</c:v>
                </c:pt>
              </c:numCache>
            </c:numRef>
          </c:val>
          <c:extLst xmlns:c16r2="http://schemas.microsoft.com/office/drawing/2015/06/chart">
            <c:ext xmlns:c16="http://schemas.microsoft.com/office/drawing/2014/chart" uri="{C3380CC4-5D6E-409C-BE32-E72D297353CC}">
              <c16:uniqueId val="{00000000-C580-4F71-8513-9B1EEC178906}"/>
            </c:ext>
          </c:extLst>
        </c:ser>
        <c:dLbls>
          <c:showLegendKey val="0"/>
          <c:showVal val="0"/>
          <c:showCatName val="0"/>
          <c:showSerName val="0"/>
          <c:showPercent val="0"/>
          <c:showBubbleSize val="0"/>
        </c:dLbls>
        <c:gapWidth val="150"/>
        <c:axId val="-150064768"/>
        <c:axId val="-15006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C580-4F71-8513-9B1EEC178906}"/>
            </c:ext>
          </c:extLst>
        </c:ser>
        <c:dLbls>
          <c:showLegendKey val="0"/>
          <c:showVal val="0"/>
          <c:showCatName val="0"/>
          <c:showSerName val="0"/>
          <c:showPercent val="0"/>
          <c:showBubbleSize val="0"/>
        </c:dLbls>
        <c:marker val="1"/>
        <c:smooth val="0"/>
        <c:axId val="-150064768"/>
        <c:axId val="-150064224"/>
      </c:lineChart>
      <c:dateAx>
        <c:axId val="-150064768"/>
        <c:scaling>
          <c:orientation val="minMax"/>
        </c:scaling>
        <c:delete val="1"/>
        <c:axPos val="b"/>
        <c:numFmt formatCode="ge" sourceLinked="1"/>
        <c:majorTickMark val="none"/>
        <c:minorTickMark val="none"/>
        <c:tickLblPos val="none"/>
        <c:crossAx val="-150064224"/>
        <c:crosses val="autoZero"/>
        <c:auto val="1"/>
        <c:lblOffset val="100"/>
        <c:baseTimeUnit val="years"/>
      </c:dateAx>
      <c:valAx>
        <c:axId val="-1500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152-47D6-9905-DECE08E24457}"/>
            </c:ext>
          </c:extLst>
        </c:ser>
        <c:dLbls>
          <c:showLegendKey val="0"/>
          <c:showVal val="0"/>
          <c:showCatName val="0"/>
          <c:showSerName val="0"/>
          <c:showPercent val="0"/>
          <c:showBubbleSize val="0"/>
        </c:dLbls>
        <c:gapWidth val="150"/>
        <c:axId val="-150072928"/>
        <c:axId val="-15006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E152-47D6-9905-DECE08E24457}"/>
            </c:ext>
          </c:extLst>
        </c:ser>
        <c:dLbls>
          <c:showLegendKey val="0"/>
          <c:showVal val="0"/>
          <c:showCatName val="0"/>
          <c:showSerName val="0"/>
          <c:showPercent val="0"/>
          <c:showBubbleSize val="0"/>
        </c:dLbls>
        <c:marker val="1"/>
        <c:smooth val="0"/>
        <c:axId val="-150072928"/>
        <c:axId val="-150068576"/>
      </c:lineChart>
      <c:dateAx>
        <c:axId val="-150072928"/>
        <c:scaling>
          <c:orientation val="minMax"/>
        </c:scaling>
        <c:delete val="1"/>
        <c:axPos val="b"/>
        <c:numFmt formatCode="ge" sourceLinked="1"/>
        <c:majorTickMark val="none"/>
        <c:minorTickMark val="none"/>
        <c:tickLblPos val="none"/>
        <c:crossAx val="-150068576"/>
        <c:crosses val="autoZero"/>
        <c:auto val="1"/>
        <c:lblOffset val="100"/>
        <c:baseTimeUnit val="years"/>
      </c:dateAx>
      <c:valAx>
        <c:axId val="-15006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0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187.7</c:v>
                </c:pt>
                <c:pt idx="1">
                  <c:v>189.41</c:v>
                </c:pt>
                <c:pt idx="2">
                  <c:v>160.11000000000001</c:v>
                </c:pt>
                <c:pt idx="3">
                  <c:v>170.37</c:v>
                </c:pt>
                <c:pt idx="4">
                  <c:v>172.93</c:v>
                </c:pt>
              </c:numCache>
            </c:numRef>
          </c:val>
          <c:extLst xmlns:c16r2="http://schemas.microsoft.com/office/drawing/2015/06/chart">
            <c:ext xmlns:c16="http://schemas.microsoft.com/office/drawing/2014/chart" uri="{C3380CC4-5D6E-409C-BE32-E72D297353CC}">
              <c16:uniqueId val="{00000000-8122-4651-98A9-5B3216691829}"/>
            </c:ext>
          </c:extLst>
        </c:ser>
        <c:dLbls>
          <c:showLegendKey val="0"/>
          <c:showVal val="0"/>
          <c:showCatName val="0"/>
          <c:showSerName val="0"/>
          <c:showPercent val="0"/>
          <c:showBubbleSize val="0"/>
        </c:dLbls>
        <c:gapWidth val="150"/>
        <c:axId val="-150066944"/>
        <c:axId val="-15006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8122-4651-98A9-5B3216691829}"/>
            </c:ext>
          </c:extLst>
        </c:ser>
        <c:dLbls>
          <c:showLegendKey val="0"/>
          <c:showVal val="0"/>
          <c:showCatName val="0"/>
          <c:showSerName val="0"/>
          <c:showPercent val="0"/>
          <c:showBubbleSize val="0"/>
        </c:dLbls>
        <c:marker val="1"/>
        <c:smooth val="0"/>
        <c:axId val="-150066944"/>
        <c:axId val="-150063680"/>
      </c:lineChart>
      <c:dateAx>
        <c:axId val="-150066944"/>
        <c:scaling>
          <c:orientation val="minMax"/>
        </c:scaling>
        <c:delete val="1"/>
        <c:axPos val="b"/>
        <c:numFmt formatCode="ge" sourceLinked="1"/>
        <c:majorTickMark val="none"/>
        <c:minorTickMark val="none"/>
        <c:tickLblPos val="none"/>
        <c:crossAx val="-150063680"/>
        <c:crosses val="autoZero"/>
        <c:auto val="1"/>
        <c:lblOffset val="100"/>
        <c:baseTimeUnit val="years"/>
      </c:dateAx>
      <c:valAx>
        <c:axId val="-150063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0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822.84</c:v>
                </c:pt>
                <c:pt idx="1">
                  <c:v>795.96</c:v>
                </c:pt>
                <c:pt idx="2">
                  <c:v>795.71</c:v>
                </c:pt>
                <c:pt idx="3">
                  <c:v>829.9</c:v>
                </c:pt>
                <c:pt idx="4">
                  <c:v>817.28</c:v>
                </c:pt>
              </c:numCache>
            </c:numRef>
          </c:val>
          <c:extLst xmlns:c16r2="http://schemas.microsoft.com/office/drawing/2015/06/chart">
            <c:ext xmlns:c16="http://schemas.microsoft.com/office/drawing/2014/chart" uri="{C3380CC4-5D6E-409C-BE32-E72D297353CC}">
              <c16:uniqueId val="{00000000-09C4-42BE-9BC0-977654F648CC}"/>
            </c:ext>
          </c:extLst>
        </c:ser>
        <c:dLbls>
          <c:showLegendKey val="0"/>
          <c:showVal val="0"/>
          <c:showCatName val="0"/>
          <c:showSerName val="0"/>
          <c:showPercent val="0"/>
          <c:showBubbleSize val="0"/>
        </c:dLbls>
        <c:gapWidth val="150"/>
        <c:axId val="-150060960"/>
        <c:axId val="-1500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09C4-42BE-9BC0-977654F648CC}"/>
            </c:ext>
          </c:extLst>
        </c:ser>
        <c:dLbls>
          <c:showLegendKey val="0"/>
          <c:showVal val="0"/>
          <c:showCatName val="0"/>
          <c:showSerName val="0"/>
          <c:showPercent val="0"/>
          <c:showBubbleSize val="0"/>
        </c:dLbls>
        <c:marker val="1"/>
        <c:smooth val="0"/>
        <c:axId val="-150060960"/>
        <c:axId val="-150068032"/>
      </c:lineChart>
      <c:dateAx>
        <c:axId val="-150060960"/>
        <c:scaling>
          <c:orientation val="minMax"/>
        </c:scaling>
        <c:delete val="1"/>
        <c:axPos val="b"/>
        <c:numFmt formatCode="ge" sourceLinked="1"/>
        <c:majorTickMark val="none"/>
        <c:minorTickMark val="none"/>
        <c:tickLblPos val="none"/>
        <c:crossAx val="-150068032"/>
        <c:crosses val="autoZero"/>
        <c:auto val="1"/>
        <c:lblOffset val="100"/>
        <c:baseTimeUnit val="years"/>
      </c:dateAx>
      <c:valAx>
        <c:axId val="-150068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0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82.95</c:v>
                </c:pt>
                <c:pt idx="1">
                  <c:v>92.07</c:v>
                </c:pt>
                <c:pt idx="2">
                  <c:v>88.36</c:v>
                </c:pt>
                <c:pt idx="3">
                  <c:v>85.82</c:v>
                </c:pt>
                <c:pt idx="4">
                  <c:v>93.4</c:v>
                </c:pt>
              </c:numCache>
            </c:numRef>
          </c:val>
          <c:extLst xmlns:c16r2="http://schemas.microsoft.com/office/drawing/2015/06/chart">
            <c:ext xmlns:c16="http://schemas.microsoft.com/office/drawing/2014/chart" uri="{C3380CC4-5D6E-409C-BE32-E72D297353CC}">
              <c16:uniqueId val="{00000000-2839-418F-A95C-A5F275028110}"/>
            </c:ext>
          </c:extLst>
        </c:ser>
        <c:dLbls>
          <c:showLegendKey val="0"/>
          <c:showVal val="0"/>
          <c:showCatName val="0"/>
          <c:showSerName val="0"/>
          <c:showPercent val="0"/>
          <c:showBubbleSize val="0"/>
        </c:dLbls>
        <c:gapWidth val="150"/>
        <c:axId val="-150063136"/>
        <c:axId val="-15006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2839-418F-A95C-A5F275028110}"/>
            </c:ext>
          </c:extLst>
        </c:ser>
        <c:dLbls>
          <c:showLegendKey val="0"/>
          <c:showVal val="0"/>
          <c:showCatName val="0"/>
          <c:showSerName val="0"/>
          <c:showPercent val="0"/>
          <c:showBubbleSize val="0"/>
        </c:dLbls>
        <c:marker val="1"/>
        <c:smooth val="0"/>
        <c:axId val="-150063136"/>
        <c:axId val="-150067488"/>
      </c:lineChart>
      <c:dateAx>
        <c:axId val="-150063136"/>
        <c:scaling>
          <c:orientation val="minMax"/>
        </c:scaling>
        <c:delete val="1"/>
        <c:axPos val="b"/>
        <c:numFmt formatCode="ge" sourceLinked="1"/>
        <c:majorTickMark val="none"/>
        <c:minorTickMark val="none"/>
        <c:tickLblPos val="none"/>
        <c:crossAx val="-150067488"/>
        <c:crosses val="autoZero"/>
        <c:auto val="1"/>
        <c:lblOffset val="100"/>
        <c:baseTimeUnit val="years"/>
      </c:dateAx>
      <c:valAx>
        <c:axId val="-15006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6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261.83</c:v>
                </c:pt>
                <c:pt idx="1">
                  <c:v>255.63</c:v>
                </c:pt>
                <c:pt idx="2">
                  <c:v>271.69</c:v>
                </c:pt>
                <c:pt idx="3">
                  <c:v>279.89999999999998</c:v>
                </c:pt>
                <c:pt idx="4">
                  <c:v>256.77</c:v>
                </c:pt>
              </c:numCache>
            </c:numRef>
          </c:val>
          <c:extLst xmlns:c16r2="http://schemas.microsoft.com/office/drawing/2015/06/chart">
            <c:ext xmlns:c16="http://schemas.microsoft.com/office/drawing/2014/chart" uri="{C3380CC4-5D6E-409C-BE32-E72D297353CC}">
              <c16:uniqueId val="{00000000-DDBF-4E31-88D8-DF5F70C15F74}"/>
            </c:ext>
          </c:extLst>
        </c:ser>
        <c:dLbls>
          <c:showLegendKey val="0"/>
          <c:showVal val="0"/>
          <c:showCatName val="0"/>
          <c:showSerName val="0"/>
          <c:showPercent val="0"/>
          <c:showBubbleSize val="0"/>
        </c:dLbls>
        <c:gapWidth val="150"/>
        <c:axId val="-150060416"/>
        <c:axId val="-15007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DDBF-4E31-88D8-DF5F70C15F74}"/>
            </c:ext>
          </c:extLst>
        </c:ser>
        <c:dLbls>
          <c:showLegendKey val="0"/>
          <c:showVal val="0"/>
          <c:showCatName val="0"/>
          <c:showSerName val="0"/>
          <c:showPercent val="0"/>
          <c:showBubbleSize val="0"/>
        </c:dLbls>
        <c:marker val="1"/>
        <c:smooth val="0"/>
        <c:axId val="-150060416"/>
        <c:axId val="-150074560"/>
      </c:lineChart>
      <c:dateAx>
        <c:axId val="-150060416"/>
        <c:scaling>
          <c:orientation val="minMax"/>
        </c:scaling>
        <c:delete val="1"/>
        <c:axPos val="b"/>
        <c:numFmt formatCode="ge" sourceLinked="1"/>
        <c:majorTickMark val="none"/>
        <c:minorTickMark val="none"/>
        <c:tickLblPos val="none"/>
        <c:crossAx val="-150074560"/>
        <c:crosses val="autoZero"/>
        <c:auto val="1"/>
        <c:lblOffset val="100"/>
        <c:baseTimeUnit val="years"/>
      </c:dateAx>
      <c:valAx>
        <c:axId val="-15007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福島県　田村市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70"/>
      <c r="D7" s="70"/>
      <c r="E7" s="70"/>
      <c r="F7" s="70"/>
      <c r="G7" s="70"/>
      <c r="H7" s="70"/>
      <c r="I7" s="69" t="s">
        <v>2</v>
      </c>
      <c r="J7" s="70"/>
      <c r="K7" s="70"/>
      <c r="L7" s="70"/>
      <c r="M7" s="70"/>
      <c r="N7" s="70"/>
      <c r="O7" s="71"/>
      <c r="P7" s="72" t="s">
        <v>3</v>
      </c>
      <c r="Q7" s="72"/>
      <c r="R7" s="72"/>
      <c r="S7" s="72"/>
      <c r="T7" s="72"/>
      <c r="U7" s="72"/>
      <c r="V7" s="72"/>
      <c r="W7" s="72" t="s">
        <v>4</v>
      </c>
      <c r="X7" s="72"/>
      <c r="Y7" s="72"/>
      <c r="Z7" s="72"/>
      <c r="AA7" s="72"/>
      <c r="AB7" s="72"/>
      <c r="AC7" s="72"/>
      <c r="AD7" s="72" t="s">
        <v>5</v>
      </c>
      <c r="AE7" s="72"/>
      <c r="AF7" s="72"/>
      <c r="AG7" s="72"/>
      <c r="AH7" s="72"/>
      <c r="AI7" s="72"/>
      <c r="AJ7" s="72"/>
      <c r="AK7" s="4"/>
      <c r="AL7" s="72" t="s">
        <v>6</v>
      </c>
      <c r="AM7" s="72"/>
      <c r="AN7" s="72"/>
      <c r="AO7" s="72"/>
      <c r="AP7" s="72"/>
      <c r="AQ7" s="72"/>
      <c r="AR7" s="72"/>
      <c r="AS7" s="72"/>
      <c r="AT7" s="69" t="s">
        <v>7</v>
      </c>
      <c r="AU7" s="70"/>
      <c r="AV7" s="70"/>
      <c r="AW7" s="70"/>
      <c r="AX7" s="70"/>
      <c r="AY7" s="70"/>
      <c r="AZ7" s="70"/>
      <c r="BA7" s="70"/>
      <c r="BB7" s="72" t="s">
        <v>8</v>
      </c>
      <c r="BC7" s="72"/>
      <c r="BD7" s="72"/>
      <c r="BE7" s="72"/>
      <c r="BF7" s="72"/>
      <c r="BG7" s="72"/>
      <c r="BH7" s="72"/>
      <c r="BI7" s="72"/>
      <c r="BJ7" s="3"/>
      <c r="BK7" s="3"/>
      <c r="BL7" s="5" t="s">
        <v>9</v>
      </c>
      <c r="BM7" s="6"/>
      <c r="BN7" s="6"/>
      <c r="BO7" s="6"/>
      <c r="BP7" s="6"/>
      <c r="BQ7" s="6"/>
      <c r="BR7" s="6"/>
      <c r="BS7" s="6"/>
      <c r="BT7" s="6"/>
      <c r="BU7" s="6"/>
      <c r="BV7" s="6"/>
      <c r="BW7" s="6"/>
      <c r="BX7" s="6"/>
      <c r="BY7" s="7"/>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A6</v>
      </c>
      <c r="X8" s="76"/>
      <c r="Y8" s="76"/>
      <c r="Z8" s="76"/>
      <c r="AA8" s="76"/>
      <c r="AB8" s="76"/>
      <c r="AC8" s="76"/>
      <c r="AD8" s="76" t="str">
        <f>データ!$M$6</f>
        <v>非設置</v>
      </c>
      <c r="AE8" s="76"/>
      <c r="AF8" s="76"/>
      <c r="AG8" s="76"/>
      <c r="AH8" s="76"/>
      <c r="AI8" s="76"/>
      <c r="AJ8" s="76"/>
      <c r="AK8" s="4"/>
      <c r="AL8" s="64">
        <f>データ!$R$6</f>
        <v>37107</v>
      </c>
      <c r="AM8" s="64"/>
      <c r="AN8" s="64"/>
      <c r="AO8" s="64"/>
      <c r="AP8" s="64"/>
      <c r="AQ8" s="64"/>
      <c r="AR8" s="64"/>
      <c r="AS8" s="64"/>
      <c r="AT8" s="60">
        <f>データ!$S$6</f>
        <v>458.33</v>
      </c>
      <c r="AU8" s="61"/>
      <c r="AV8" s="61"/>
      <c r="AW8" s="61"/>
      <c r="AX8" s="61"/>
      <c r="AY8" s="61"/>
      <c r="AZ8" s="61"/>
      <c r="BA8" s="61"/>
      <c r="BB8" s="63">
        <f>データ!$T$6</f>
        <v>80.959999999999994</v>
      </c>
      <c r="BC8" s="63"/>
      <c r="BD8" s="63"/>
      <c r="BE8" s="63"/>
      <c r="BF8" s="63"/>
      <c r="BG8" s="63"/>
      <c r="BH8" s="63"/>
      <c r="BI8" s="63"/>
      <c r="BJ8" s="3"/>
      <c r="BK8" s="3"/>
      <c r="BL8" s="67" t="s">
        <v>10</v>
      </c>
      <c r="BM8" s="68"/>
      <c r="BN8" s="8" t="s">
        <v>11</v>
      </c>
      <c r="BO8" s="9"/>
      <c r="BP8" s="9"/>
      <c r="BQ8" s="9"/>
      <c r="BR8" s="9"/>
      <c r="BS8" s="9"/>
      <c r="BT8" s="9"/>
      <c r="BU8" s="9"/>
      <c r="BV8" s="9"/>
      <c r="BW8" s="9"/>
      <c r="BX8" s="9"/>
      <c r="BY8" s="10"/>
    </row>
    <row r="9" spans="1:78" ht="18.75" customHeight="1" x14ac:dyDescent="0.15">
      <c r="A9" s="2"/>
      <c r="B9" s="69" t="s">
        <v>12</v>
      </c>
      <c r="C9" s="70"/>
      <c r="D9" s="70"/>
      <c r="E9" s="70"/>
      <c r="F9" s="70"/>
      <c r="G9" s="70"/>
      <c r="H9" s="70"/>
      <c r="I9" s="69" t="s">
        <v>13</v>
      </c>
      <c r="J9" s="70"/>
      <c r="K9" s="70"/>
      <c r="L9" s="70"/>
      <c r="M9" s="70"/>
      <c r="N9" s="70"/>
      <c r="O9" s="71"/>
      <c r="P9" s="72" t="s">
        <v>14</v>
      </c>
      <c r="Q9" s="72"/>
      <c r="R9" s="72"/>
      <c r="S9" s="72"/>
      <c r="T9" s="72"/>
      <c r="U9" s="72"/>
      <c r="V9" s="72"/>
      <c r="W9" s="72" t="s">
        <v>15</v>
      </c>
      <c r="X9" s="72"/>
      <c r="Y9" s="72"/>
      <c r="Z9" s="72"/>
      <c r="AA9" s="72"/>
      <c r="AB9" s="72"/>
      <c r="AC9" s="72"/>
      <c r="AD9" s="2"/>
      <c r="AE9" s="2"/>
      <c r="AF9" s="2"/>
      <c r="AG9" s="2"/>
      <c r="AH9" s="4"/>
      <c r="AI9" s="4"/>
      <c r="AJ9" s="4"/>
      <c r="AK9" s="4"/>
      <c r="AL9" s="72" t="s">
        <v>16</v>
      </c>
      <c r="AM9" s="72"/>
      <c r="AN9" s="72"/>
      <c r="AO9" s="72"/>
      <c r="AP9" s="72"/>
      <c r="AQ9" s="72"/>
      <c r="AR9" s="72"/>
      <c r="AS9" s="72"/>
      <c r="AT9" s="69" t="s">
        <v>17</v>
      </c>
      <c r="AU9" s="70"/>
      <c r="AV9" s="70"/>
      <c r="AW9" s="70"/>
      <c r="AX9" s="70"/>
      <c r="AY9" s="70"/>
      <c r="AZ9" s="70"/>
      <c r="BA9" s="70"/>
      <c r="BB9" s="72" t="s">
        <v>18</v>
      </c>
      <c r="BC9" s="72"/>
      <c r="BD9" s="72"/>
      <c r="BE9" s="72"/>
      <c r="BF9" s="72"/>
      <c r="BG9" s="72"/>
      <c r="BH9" s="72"/>
      <c r="BI9" s="72"/>
      <c r="BJ9" s="3"/>
      <c r="BK9" s="3"/>
      <c r="BL9" s="58" t="s">
        <v>19</v>
      </c>
      <c r="BM9" s="59"/>
      <c r="BN9" s="11" t="s">
        <v>20</v>
      </c>
      <c r="BO9" s="12"/>
      <c r="BP9" s="12"/>
      <c r="BQ9" s="12"/>
      <c r="BR9" s="12"/>
      <c r="BS9" s="12"/>
      <c r="BT9" s="12"/>
      <c r="BU9" s="12"/>
      <c r="BV9" s="12"/>
      <c r="BW9" s="12"/>
      <c r="BX9" s="12"/>
      <c r="BY9" s="13"/>
    </row>
    <row r="10" spans="1:78" ht="18.75" customHeight="1" x14ac:dyDescent="0.15">
      <c r="A10" s="2"/>
      <c r="B10" s="60" t="str">
        <f>データ!$N$6</f>
        <v>-</v>
      </c>
      <c r="C10" s="61"/>
      <c r="D10" s="61"/>
      <c r="E10" s="61"/>
      <c r="F10" s="61"/>
      <c r="G10" s="61"/>
      <c r="H10" s="61"/>
      <c r="I10" s="60">
        <f>データ!$O$6</f>
        <v>47.59</v>
      </c>
      <c r="J10" s="61"/>
      <c r="K10" s="61"/>
      <c r="L10" s="61"/>
      <c r="M10" s="61"/>
      <c r="N10" s="61"/>
      <c r="O10" s="62"/>
      <c r="P10" s="63">
        <f>データ!$P$6</f>
        <v>55.09</v>
      </c>
      <c r="Q10" s="63"/>
      <c r="R10" s="63"/>
      <c r="S10" s="63"/>
      <c r="T10" s="63"/>
      <c r="U10" s="63"/>
      <c r="V10" s="63"/>
      <c r="W10" s="64">
        <f>データ!$Q$6</f>
        <v>4450</v>
      </c>
      <c r="X10" s="64"/>
      <c r="Y10" s="64"/>
      <c r="Z10" s="64"/>
      <c r="AA10" s="64"/>
      <c r="AB10" s="64"/>
      <c r="AC10" s="64"/>
      <c r="AD10" s="2"/>
      <c r="AE10" s="2"/>
      <c r="AF10" s="2"/>
      <c r="AG10" s="2"/>
      <c r="AH10" s="4"/>
      <c r="AI10" s="4"/>
      <c r="AJ10" s="4"/>
      <c r="AK10" s="4"/>
      <c r="AL10" s="64">
        <f>データ!$U$6</f>
        <v>19958</v>
      </c>
      <c r="AM10" s="64"/>
      <c r="AN10" s="64"/>
      <c r="AO10" s="64"/>
      <c r="AP10" s="64"/>
      <c r="AQ10" s="64"/>
      <c r="AR10" s="64"/>
      <c r="AS10" s="64"/>
      <c r="AT10" s="60">
        <f>データ!$V$6</f>
        <v>122.59</v>
      </c>
      <c r="AU10" s="61"/>
      <c r="AV10" s="61"/>
      <c r="AW10" s="61"/>
      <c r="AX10" s="61"/>
      <c r="AY10" s="61"/>
      <c r="AZ10" s="61"/>
      <c r="BA10" s="61"/>
      <c r="BB10" s="63">
        <f>データ!$W$6</f>
        <v>162.80000000000001</v>
      </c>
      <c r="BC10" s="63"/>
      <c r="BD10" s="63"/>
      <c r="BE10" s="63"/>
      <c r="BF10" s="63"/>
      <c r="BG10" s="63"/>
      <c r="BH10" s="63"/>
      <c r="BI10" s="63"/>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105</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8" t="s">
        <v>106</v>
      </c>
      <c r="BM47" s="89"/>
      <c r="BN47" s="89"/>
      <c r="BO47" s="89"/>
      <c r="BP47" s="89"/>
      <c r="BQ47" s="89"/>
      <c r="BR47" s="89"/>
      <c r="BS47" s="89"/>
      <c r="BT47" s="89"/>
      <c r="BU47" s="89"/>
      <c r="BV47" s="89"/>
      <c r="BW47" s="89"/>
      <c r="BX47" s="89"/>
      <c r="BY47" s="89"/>
      <c r="BZ47" s="9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8"/>
      <c r="BM48" s="89"/>
      <c r="BN48" s="89"/>
      <c r="BO48" s="89"/>
      <c r="BP48" s="89"/>
      <c r="BQ48" s="89"/>
      <c r="BR48" s="89"/>
      <c r="BS48" s="89"/>
      <c r="BT48" s="89"/>
      <c r="BU48" s="89"/>
      <c r="BV48" s="89"/>
      <c r="BW48" s="89"/>
      <c r="BX48" s="89"/>
      <c r="BY48" s="89"/>
      <c r="BZ48" s="9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8"/>
      <c r="BM49" s="89"/>
      <c r="BN49" s="89"/>
      <c r="BO49" s="89"/>
      <c r="BP49" s="89"/>
      <c r="BQ49" s="89"/>
      <c r="BR49" s="89"/>
      <c r="BS49" s="89"/>
      <c r="BT49" s="89"/>
      <c r="BU49" s="89"/>
      <c r="BV49" s="89"/>
      <c r="BW49" s="89"/>
      <c r="BX49" s="89"/>
      <c r="BY49" s="89"/>
      <c r="BZ49" s="9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8"/>
      <c r="BM50" s="89"/>
      <c r="BN50" s="89"/>
      <c r="BO50" s="89"/>
      <c r="BP50" s="89"/>
      <c r="BQ50" s="89"/>
      <c r="BR50" s="89"/>
      <c r="BS50" s="89"/>
      <c r="BT50" s="89"/>
      <c r="BU50" s="89"/>
      <c r="BV50" s="89"/>
      <c r="BW50" s="89"/>
      <c r="BX50" s="89"/>
      <c r="BY50" s="89"/>
      <c r="BZ50" s="9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8"/>
      <c r="BM51" s="89"/>
      <c r="BN51" s="89"/>
      <c r="BO51" s="89"/>
      <c r="BP51" s="89"/>
      <c r="BQ51" s="89"/>
      <c r="BR51" s="89"/>
      <c r="BS51" s="89"/>
      <c r="BT51" s="89"/>
      <c r="BU51" s="89"/>
      <c r="BV51" s="89"/>
      <c r="BW51" s="89"/>
      <c r="BX51" s="89"/>
      <c r="BY51" s="89"/>
      <c r="BZ51" s="9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8"/>
      <c r="BM52" s="89"/>
      <c r="BN52" s="89"/>
      <c r="BO52" s="89"/>
      <c r="BP52" s="89"/>
      <c r="BQ52" s="89"/>
      <c r="BR52" s="89"/>
      <c r="BS52" s="89"/>
      <c r="BT52" s="89"/>
      <c r="BU52" s="89"/>
      <c r="BV52" s="89"/>
      <c r="BW52" s="89"/>
      <c r="BX52" s="89"/>
      <c r="BY52" s="89"/>
      <c r="BZ52" s="9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8"/>
      <c r="BM53" s="89"/>
      <c r="BN53" s="89"/>
      <c r="BO53" s="89"/>
      <c r="BP53" s="89"/>
      <c r="BQ53" s="89"/>
      <c r="BR53" s="89"/>
      <c r="BS53" s="89"/>
      <c r="BT53" s="89"/>
      <c r="BU53" s="89"/>
      <c r="BV53" s="89"/>
      <c r="BW53" s="89"/>
      <c r="BX53" s="89"/>
      <c r="BY53" s="89"/>
      <c r="BZ53" s="9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8"/>
      <c r="BM54" s="89"/>
      <c r="BN54" s="89"/>
      <c r="BO54" s="89"/>
      <c r="BP54" s="89"/>
      <c r="BQ54" s="89"/>
      <c r="BR54" s="89"/>
      <c r="BS54" s="89"/>
      <c r="BT54" s="89"/>
      <c r="BU54" s="89"/>
      <c r="BV54" s="89"/>
      <c r="BW54" s="89"/>
      <c r="BX54" s="89"/>
      <c r="BY54" s="89"/>
      <c r="BZ54" s="9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8"/>
      <c r="BM55" s="89"/>
      <c r="BN55" s="89"/>
      <c r="BO55" s="89"/>
      <c r="BP55" s="89"/>
      <c r="BQ55" s="89"/>
      <c r="BR55" s="89"/>
      <c r="BS55" s="89"/>
      <c r="BT55" s="89"/>
      <c r="BU55" s="89"/>
      <c r="BV55" s="89"/>
      <c r="BW55" s="89"/>
      <c r="BX55" s="89"/>
      <c r="BY55" s="89"/>
      <c r="BZ55" s="9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8"/>
      <c r="BM56" s="89"/>
      <c r="BN56" s="89"/>
      <c r="BO56" s="89"/>
      <c r="BP56" s="89"/>
      <c r="BQ56" s="89"/>
      <c r="BR56" s="89"/>
      <c r="BS56" s="89"/>
      <c r="BT56" s="89"/>
      <c r="BU56" s="89"/>
      <c r="BV56" s="89"/>
      <c r="BW56" s="89"/>
      <c r="BX56" s="89"/>
      <c r="BY56" s="89"/>
      <c r="BZ56" s="9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8"/>
      <c r="BM57" s="89"/>
      <c r="BN57" s="89"/>
      <c r="BO57" s="89"/>
      <c r="BP57" s="89"/>
      <c r="BQ57" s="89"/>
      <c r="BR57" s="89"/>
      <c r="BS57" s="89"/>
      <c r="BT57" s="89"/>
      <c r="BU57" s="89"/>
      <c r="BV57" s="89"/>
      <c r="BW57" s="89"/>
      <c r="BX57" s="89"/>
      <c r="BY57" s="89"/>
      <c r="BZ57" s="9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8"/>
      <c r="BM58" s="89"/>
      <c r="BN58" s="89"/>
      <c r="BO58" s="89"/>
      <c r="BP58" s="89"/>
      <c r="BQ58" s="89"/>
      <c r="BR58" s="89"/>
      <c r="BS58" s="89"/>
      <c r="BT58" s="89"/>
      <c r="BU58" s="89"/>
      <c r="BV58" s="89"/>
      <c r="BW58" s="89"/>
      <c r="BX58" s="89"/>
      <c r="BY58" s="89"/>
      <c r="BZ58" s="9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8"/>
      <c r="BM59" s="89"/>
      <c r="BN59" s="89"/>
      <c r="BO59" s="89"/>
      <c r="BP59" s="89"/>
      <c r="BQ59" s="89"/>
      <c r="BR59" s="89"/>
      <c r="BS59" s="89"/>
      <c r="BT59" s="89"/>
      <c r="BU59" s="89"/>
      <c r="BV59" s="89"/>
      <c r="BW59" s="89"/>
      <c r="BX59" s="89"/>
      <c r="BY59" s="89"/>
      <c r="BZ59" s="90"/>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88"/>
      <c r="BM60" s="89"/>
      <c r="BN60" s="89"/>
      <c r="BO60" s="89"/>
      <c r="BP60" s="89"/>
      <c r="BQ60" s="89"/>
      <c r="BR60" s="89"/>
      <c r="BS60" s="89"/>
      <c r="BT60" s="89"/>
      <c r="BU60" s="89"/>
      <c r="BV60" s="89"/>
      <c r="BW60" s="89"/>
      <c r="BX60" s="89"/>
      <c r="BY60" s="89"/>
      <c r="BZ60" s="9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88"/>
      <c r="BM61" s="89"/>
      <c r="BN61" s="89"/>
      <c r="BO61" s="89"/>
      <c r="BP61" s="89"/>
      <c r="BQ61" s="89"/>
      <c r="BR61" s="89"/>
      <c r="BS61" s="89"/>
      <c r="BT61" s="89"/>
      <c r="BU61" s="89"/>
      <c r="BV61" s="89"/>
      <c r="BW61" s="89"/>
      <c r="BX61" s="89"/>
      <c r="BY61" s="89"/>
      <c r="BZ61" s="9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8"/>
      <c r="BM62" s="89"/>
      <c r="BN62" s="89"/>
      <c r="BO62" s="89"/>
      <c r="BP62" s="89"/>
      <c r="BQ62" s="89"/>
      <c r="BR62" s="89"/>
      <c r="BS62" s="89"/>
      <c r="BT62" s="89"/>
      <c r="BU62" s="89"/>
      <c r="BV62" s="89"/>
      <c r="BW62" s="89"/>
      <c r="BX62" s="89"/>
      <c r="BY62" s="89"/>
      <c r="BZ62" s="9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8"/>
      <c r="BM63" s="89"/>
      <c r="BN63" s="89"/>
      <c r="BO63" s="89"/>
      <c r="BP63" s="89"/>
      <c r="BQ63" s="89"/>
      <c r="BR63" s="89"/>
      <c r="BS63" s="89"/>
      <c r="BT63" s="89"/>
      <c r="BU63" s="89"/>
      <c r="BV63" s="89"/>
      <c r="BW63" s="89"/>
      <c r="BX63" s="89"/>
      <c r="BY63" s="89"/>
      <c r="BZ63" s="9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8" t="s">
        <v>104</v>
      </c>
      <c r="BM66" s="89"/>
      <c r="BN66" s="89"/>
      <c r="BO66" s="89"/>
      <c r="BP66" s="89"/>
      <c r="BQ66" s="89"/>
      <c r="BR66" s="89"/>
      <c r="BS66" s="89"/>
      <c r="BT66" s="89"/>
      <c r="BU66" s="89"/>
      <c r="BV66" s="89"/>
      <c r="BW66" s="89"/>
      <c r="BX66" s="89"/>
      <c r="BY66" s="89"/>
      <c r="BZ66" s="90"/>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8"/>
      <c r="BM67" s="89"/>
      <c r="BN67" s="89"/>
      <c r="BO67" s="89"/>
      <c r="BP67" s="89"/>
      <c r="BQ67" s="89"/>
      <c r="BR67" s="89"/>
      <c r="BS67" s="89"/>
      <c r="BT67" s="89"/>
      <c r="BU67" s="89"/>
      <c r="BV67" s="89"/>
      <c r="BW67" s="89"/>
      <c r="BX67" s="89"/>
      <c r="BY67" s="89"/>
      <c r="BZ67" s="90"/>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8"/>
      <c r="BM68" s="89"/>
      <c r="BN68" s="89"/>
      <c r="BO68" s="89"/>
      <c r="BP68" s="89"/>
      <c r="BQ68" s="89"/>
      <c r="BR68" s="89"/>
      <c r="BS68" s="89"/>
      <c r="BT68" s="89"/>
      <c r="BU68" s="89"/>
      <c r="BV68" s="89"/>
      <c r="BW68" s="89"/>
      <c r="BX68" s="89"/>
      <c r="BY68" s="89"/>
      <c r="BZ68" s="90"/>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8"/>
      <c r="BM69" s="89"/>
      <c r="BN69" s="89"/>
      <c r="BO69" s="89"/>
      <c r="BP69" s="89"/>
      <c r="BQ69" s="89"/>
      <c r="BR69" s="89"/>
      <c r="BS69" s="89"/>
      <c r="BT69" s="89"/>
      <c r="BU69" s="89"/>
      <c r="BV69" s="89"/>
      <c r="BW69" s="89"/>
      <c r="BX69" s="89"/>
      <c r="BY69" s="89"/>
      <c r="BZ69" s="90"/>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8"/>
      <c r="BM70" s="89"/>
      <c r="BN70" s="89"/>
      <c r="BO70" s="89"/>
      <c r="BP70" s="89"/>
      <c r="BQ70" s="89"/>
      <c r="BR70" s="89"/>
      <c r="BS70" s="89"/>
      <c r="BT70" s="89"/>
      <c r="BU70" s="89"/>
      <c r="BV70" s="89"/>
      <c r="BW70" s="89"/>
      <c r="BX70" s="89"/>
      <c r="BY70" s="89"/>
      <c r="BZ70" s="90"/>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8"/>
      <c r="BM71" s="89"/>
      <c r="BN71" s="89"/>
      <c r="BO71" s="89"/>
      <c r="BP71" s="89"/>
      <c r="BQ71" s="89"/>
      <c r="BR71" s="89"/>
      <c r="BS71" s="89"/>
      <c r="BT71" s="89"/>
      <c r="BU71" s="89"/>
      <c r="BV71" s="89"/>
      <c r="BW71" s="89"/>
      <c r="BX71" s="89"/>
      <c r="BY71" s="89"/>
      <c r="BZ71" s="90"/>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8"/>
      <c r="BM72" s="89"/>
      <c r="BN72" s="89"/>
      <c r="BO72" s="89"/>
      <c r="BP72" s="89"/>
      <c r="BQ72" s="89"/>
      <c r="BR72" s="89"/>
      <c r="BS72" s="89"/>
      <c r="BT72" s="89"/>
      <c r="BU72" s="89"/>
      <c r="BV72" s="89"/>
      <c r="BW72" s="89"/>
      <c r="BX72" s="89"/>
      <c r="BY72" s="89"/>
      <c r="BZ72" s="90"/>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8"/>
      <c r="BM73" s="89"/>
      <c r="BN73" s="89"/>
      <c r="BO73" s="89"/>
      <c r="BP73" s="89"/>
      <c r="BQ73" s="89"/>
      <c r="BR73" s="89"/>
      <c r="BS73" s="89"/>
      <c r="BT73" s="89"/>
      <c r="BU73" s="89"/>
      <c r="BV73" s="89"/>
      <c r="BW73" s="89"/>
      <c r="BX73" s="89"/>
      <c r="BY73" s="89"/>
      <c r="BZ73" s="90"/>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8"/>
      <c r="BM74" s="89"/>
      <c r="BN74" s="89"/>
      <c r="BO74" s="89"/>
      <c r="BP74" s="89"/>
      <c r="BQ74" s="89"/>
      <c r="BR74" s="89"/>
      <c r="BS74" s="89"/>
      <c r="BT74" s="89"/>
      <c r="BU74" s="89"/>
      <c r="BV74" s="89"/>
      <c r="BW74" s="89"/>
      <c r="BX74" s="89"/>
      <c r="BY74" s="89"/>
      <c r="BZ74" s="90"/>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8"/>
      <c r="BM75" s="89"/>
      <c r="BN75" s="89"/>
      <c r="BO75" s="89"/>
      <c r="BP75" s="89"/>
      <c r="BQ75" s="89"/>
      <c r="BR75" s="89"/>
      <c r="BS75" s="89"/>
      <c r="BT75" s="89"/>
      <c r="BU75" s="89"/>
      <c r="BV75" s="89"/>
      <c r="BW75" s="89"/>
      <c r="BX75" s="89"/>
      <c r="BY75" s="89"/>
      <c r="BZ75" s="90"/>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8"/>
      <c r="BM76" s="89"/>
      <c r="BN76" s="89"/>
      <c r="BO76" s="89"/>
      <c r="BP76" s="89"/>
      <c r="BQ76" s="89"/>
      <c r="BR76" s="89"/>
      <c r="BS76" s="89"/>
      <c r="BT76" s="89"/>
      <c r="BU76" s="89"/>
      <c r="BV76" s="89"/>
      <c r="BW76" s="89"/>
      <c r="BX76" s="89"/>
      <c r="BY76" s="89"/>
      <c r="BZ76" s="90"/>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8"/>
      <c r="BM77" s="89"/>
      <c r="BN77" s="89"/>
      <c r="BO77" s="89"/>
      <c r="BP77" s="89"/>
      <c r="BQ77" s="89"/>
      <c r="BR77" s="89"/>
      <c r="BS77" s="89"/>
      <c r="BT77" s="89"/>
      <c r="BU77" s="89"/>
      <c r="BV77" s="89"/>
      <c r="BW77" s="89"/>
      <c r="BX77" s="89"/>
      <c r="BY77" s="89"/>
      <c r="BZ77" s="90"/>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8"/>
      <c r="BM78" s="89"/>
      <c r="BN78" s="89"/>
      <c r="BO78" s="89"/>
      <c r="BP78" s="89"/>
      <c r="BQ78" s="89"/>
      <c r="BR78" s="89"/>
      <c r="BS78" s="89"/>
      <c r="BT78" s="89"/>
      <c r="BU78" s="89"/>
      <c r="BV78" s="89"/>
      <c r="BW78" s="89"/>
      <c r="BX78" s="89"/>
      <c r="BY78" s="89"/>
      <c r="BZ78" s="90"/>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8"/>
      <c r="BM79" s="89"/>
      <c r="BN79" s="89"/>
      <c r="BO79" s="89"/>
      <c r="BP79" s="89"/>
      <c r="BQ79" s="89"/>
      <c r="BR79" s="89"/>
      <c r="BS79" s="89"/>
      <c r="BT79" s="89"/>
      <c r="BU79" s="89"/>
      <c r="BV79" s="89"/>
      <c r="BW79" s="89"/>
      <c r="BX79" s="89"/>
      <c r="BY79" s="89"/>
      <c r="BZ79" s="90"/>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8"/>
      <c r="BM80" s="89"/>
      <c r="BN80" s="89"/>
      <c r="BO80" s="89"/>
      <c r="BP80" s="89"/>
      <c r="BQ80" s="89"/>
      <c r="BR80" s="89"/>
      <c r="BS80" s="89"/>
      <c r="BT80" s="89"/>
      <c r="BU80" s="89"/>
      <c r="BV80" s="89"/>
      <c r="BW80" s="89"/>
      <c r="BX80" s="89"/>
      <c r="BY80" s="89"/>
      <c r="BZ80" s="9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8"/>
      <c r="BM81" s="89"/>
      <c r="BN81" s="89"/>
      <c r="BO81" s="89"/>
      <c r="BP81" s="89"/>
      <c r="BQ81" s="89"/>
      <c r="BR81" s="89"/>
      <c r="BS81" s="89"/>
      <c r="BT81" s="89"/>
      <c r="BU81" s="89"/>
      <c r="BV81" s="89"/>
      <c r="BW81" s="89"/>
      <c r="BX81" s="89"/>
      <c r="BY81" s="89"/>
      <c r="BZ81" s="9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1"/>
      <c r="BM82" s="92"/>
      <c r="BN82" s="92"/>
      <c r="BO82" s="92"/>
      <c r="BP82" s="92"/>
      <c r="BQ82" s="92"/>
      <c r="BR82" s="92"/>
      <c r="BS82" s="92"/>
      <c r="BT82" s="92"/>
      <c r="BU82" s="92"/>
      <c r="BV82" s="92"/>
      <c r="BW82" s="92"/>
      <c r="BX82" s="92"/>
      <c r="BY82" s="92"/>
      <c r="BZ82" s="9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8/rvwqdXM30niWG5J2pJgi5IGcn1uZnT70mQNTynjWcUOe+dDpv5AiZnZn5O7eFL5WZ7b59Acp/AI0vSneBS8w==" saltValue="APFEjfb4PjOi0U2Rhq3Pv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1" t="s">
        <v>50</v>
      </c>
      <c r="I3" s="82"/>
      <c r="J3" s="82"/>
      <c r="K3" s="82"/>
      <c r="L3" s="82"/>
      <c r="M3" s="82"/>
      <c r="N3" s="82"/>
      <c r="O3" s="82"/>
      <c r="P3" s="82"/>
      <c r="Q3" s="82"/>
      <c r="R3" s="82"/>
      <c r="S3" s="82"/>
      <c r="T3" s="82"/>
      <c r="U3" s="82"/>
      <c r="V3" s="82"/>
      <c r="W3" s="83"/>
      <c r="X3" s="87" t="s">
        <v>51</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27</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x14ac:dyDescent="0.15">
      <c r="A4" s="29" t="s">
        <v>52</v>
      </c>
      <c r="B4" s="31"/>
      <c r="C4" s="31"/>
      <c r="D4" s="31"/>
      <c r="E4" s="31"/>
      <c r="F4" s="31"/>
      <c r="G4" s="31"/>
      <c r="H4" s="84"/>
      <c r="I4" s="85"/>
      <c r="J4" s="85"/>
      <c r="K4" s="85"/>
      <c r="L4" s="85"/>
      <c r="M4" s="85"/>
      <c r="N4" s="85"/>
      <c r="O4" s="85"/>
      <c r="P4" s="85"/>
      <c r="Q4" s="85"/>
      <c r="R4" s="85"/>
      <c r="S4" s="85"/>
      <c r="T4" s="85"/>
      <c r="U4" s="85"/>
      <c r="V4" s="85"/>
      <c r="W4" s="86"/>
      <c r="X4" s="80" t="s">
        <v>53</v>
      </c>
      <c r="Y4" s="80"/>
      <c r="Z4" s="80"/>
      <c r="AA4" s="80"/>
      <c r="AB4" s="80"/>
      <c r="AC4" s="80"/>
      <c r="AD4" s="80"/>
      <c r="AE4" s="80"/>
      <c r="AF4" s="80"/>
      <c r="AG4" s="80"/>
      <c r="AH4" s="80"/>
      <c r="AI4" s="80" t="s">
        <v>54</v>
      </c>
      <c r="AJ4" s="80"/>
      <c r="AK4" s="80"/>
      <c r="AL4" s="80"/>
      <c r="AM4" s="80"/>
      <c r="AN4" s="80"/>
      <c r="AO4" s="80"/>
      <c r="AP4" s="80"/>
      <c r="AQ4" s="80"/>
      <c r="AR4" s="80"/>
      <c r="AS4" s="80"/>
      <c r="AT4" s="80" t="s">
        <v>55</v>
      </c>
      <c r="AU4" s="80"/>
      <c r="AV4" s="80"/>
      <c r="AW4" s="80"/>
      <c r="AX4" s="80"/>
      <c r="AY4" s="80"/>
      <c r="AZ4" s="80"/>
      <c r="BA4" s="80"/>
      <c r="BB4" s="80"/>
      <c r="BC4" s="80"/>
      <c r="BD4" s="80"/>
      <c r="BE4" s="80" t="s">
        <v>56</v>
      </c>
      <c r="BF4" s="80"/>
      <c r="BG4" s="80"/>
      <c r="BH4" s="80"/>
      <c r="BI4" s="80"/>
      <c r="BJ4" s="80"/>
      <c r="BK4" s="80"/>
      <c r="BL4" s="80"/>
      <c r="BM4" s="80"/>
      <c r="BN4" s="80"/>
      <c r="BO4" s="80"/>
      <c r="BP4" s="80" t="s">
        <v>57</v>
      </c>
      <c r="BQ4" s="80"/>
      <c r="BR4" s="80"/>
      <c r="BS4" s="80"/>
      <c r="BT4" s="80"/>
      <c r="BU4" s="80"/>
      <c r="BV4" s="80"/>
      <c r="BW4" s="80"/>
      <c r="BX4" s="80"/>
      <c r="BY4" s="80"/>
      <c r="BZ4" s="80"/>
      <c r="CA4" s="80" t="s">
        <v>58</v>
      </c>
      <c r="CB4" s="80"/>
      <c r="CC4" s="80"/>
      <c r="CD4" s="80"/>
      <c r="CE4" s="80"/>
      <c r="CF4" s="80"/>
      <c r="CG4" s="80"/>
      <c r="CH4" s="80"/>
      <c r="CI4" s="80"/>
      <c r="CJ4" s="80"/>
      <c r="CK4" s="80"/>
      <c r="CL4" s="80" t="s">
        <v>59</v>
      </c>
      <c r="CM4" s="80"/>
      <c r="CN4" s="80"/>
      <c r="CO4" s="80"/>
      <c r="CP4" s="80"/>
      <c r="CQ4" s="80"/>
      <c r="CR4" s="80"/>
      <c r="CS4" s="80"/>
      <c r="CT4" s="80"/>
      <c r="CU4" s="80"/>
      <c r="CV4" s="80"/>
      <c r="CW4" s="80" t="s">
        <v>60</v>
      </c>
      <c r="CX4" s="80"/>
      <c r="CY4" s="80"/>
      <c r="CZ4" s="80"/>
      <c r="DA4" s="80"/>
      <c r="DB4" s="80"/>
      <c r="DC4" s="80"/>
      <c r="DD4" s="80"/>
      <c r="DE4" s="80"/>
      <c r="DF4" s="80"/>
      <c r="DG4" s="80"/>
      <c r="DH4" s="80" t="s">
        <v>61</v>
      </c>
      <c r="DI4" s="80"/>
      <c r="DJ4" s="80"/>
      <c r="DK4" s="80"/>
      <c r="DL4" s="80"/>
      <c r="DM4" s="80"/>
      <c r="DN4" s="80"/>
      <c r="DO4" s="80"/>
      <c r="DP4" s="80"/>
      <c r="DQ4" s="80"/>
      <c r="DR4" s="80"/>
      <c r="DS4" s="80" t="s">
        <v>62</v>
      </c>
      <c r="DT4" s="80"/>
      <c r="DU4" s="80"/>
      <c r="DV4" s="80"/>
      <c r="DW4" s="80"/>
      <c r="DX4" s="80"/>
      <c r="DY4" s="80"/>
      <c r="DZ4" s="80"/>
      <c r="EA4" s="80"/>
      <c r="EB4" s="80"/>
      <c r="EC4" s="80"/>
      <c r="ED4" s="80" t="s">
        <v>63</v>
      </c>
      <c r="EE4" s="80"/>
      <c r="EF4" s="80"/>
      <c r="EG4" s="80"/>
      <c r="EH4" s="80"/>
      <c r="EI4" s="80"/>
      <c r="EJ4" s="80"/>
      <c r="EK4" s="80"/>
      <c r="EL4" s="80"/>
      <c r="EM4" s="80"/>
      <c r="EN4" s="8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72117</v>
      </c>
      <c r="D6" s="34">
        <f t="shared" si="3"/>
        <v>46</v>
      </c>
      <c r="E6" s="34">
        <f t="shared" si="3"/>
        <v>1</v>
      </c>
      <c r="F6" s="34">
        <f t="shared" si="3"/>
        <v>0</v>
      </c>
      <c r="G6" s="34">
        <f t="shared" si="3"/>
        <v>1</v>
      </c>
      <c r="H6" s="34" t="str">
        <f t="shared" si="3"/>
        <v>福島県　田村市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47.59</v>
      </c>
      <c r="P6" s="35">
        <f t="shared" si="3"/>
        <v>55.09</v>
      </c>
      <c r="Q6" s="35">
        <f t="shared" si="3"/>
        <v>4450</v>
      </c>
      <c r="R6" s="35">
        <f t="shared" si="3"/>
        <v>37107</v>
      </c>
      <c r="S6" s="35">
        <f t="shared" si="3"/>
        <v>458.33</v>
      </c>
      <c r="T6" s="35">
        <f t="shared" si="3"/>
        <v>80.959999999999994</v>
      </c>
      <c r="U6" s="35">
        <f t="shared" si="3"/>
        <v>19958</v>
      </c>
      <c r="V6" s="35">
        <f t="shared" si="3"/>
        <v>122.59</v>
      </c>
      <c r="W6" s="35">
        <f t="shared" si="3"/>
        <v>162.80000000000001</v>
      </c>
      <c r="X6" s="36">
        <f>IF(X7="",NA(),X7)</f>
        <v>102.15</v>
      </c>
      <c r="Y6" s="36">
        <f t="shared" ref="Y6:AG6" si="4">IF(Y7="",NA(),Y7)</f>
        <v>103.25</v>
      </c>
      <c r="Z6" s="36">
        <f t="shared" si="4"/>
        <v>105.32</v>
      </c>
      <c r="AA6" s="36">
        <f t="shared" si="4"/>
        <v>102.86</v>
      </c>
      <c r="AB6" s="36">
        <f t="shared" si="4"/>
        <v>104.87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187.7</v>
      </c>
      <c r="AU6" s="36">
        <f t="shared" ref="AU6:BC6" si="6">IF(AU7="",NA(),AU7)</f>
        <v>189.41</v>
      </c>
      <c r="AV6" s="36">
        <f t="shared" si="6"/>
        <v>160.11000000000001</v>
      </c>
      <c r="AW6" s="36">
        <f t="shared" si="6"/>
        <v>170.37</v>
      </c>
      <c r="AX6" s="36">
        <f t="shared" si="6"/>
        <v>172.93</v>
      </c>
      <c r="AY6" s="36">
        <f t="shared" si="6"/>
        <v>381.53</v>
      </c>
      <c r="AZ6" s="36">
        <f t="shared" si="6"/>
        <v>391.54</v>
      </c>
      <c r="BA6" s="36">
        <f t="shared" si="6"/>
        <v>384.34</v>
      </c>
      <c r="BB6" s="36">
        <f t="shared" si="6"/>
        <v>359.47</v>
      </c>
      <c r="BC6" s="36">
        <f t="shared" si="6"/>
        <v>369.69</v>
      </c>
      <c r="BD6" s="35" t="str">
        <f>IF(BD7="","",IF(BD7="-","【-】","【"&amp;SUBSTITUTE(TEXT(BD7,"#,##0.00"),"-","△")&amp;"】"))</f>
        <v>【261.93】</v>
      </c>
      <c r="BE6" s="36">
        <f>IF(BE7="",NA(),BE7)</f>
        <v>822.84</v>
      </c>
      <c r="BF6" s="36">
        <f t="shared" ref="BF6:BN6" si="7">IF(BF7="",NA(),BF7)</f>
        <v>795.96</v>
      </c>
      <c r="BG6" s="36">
        <f t="shared" si="7"/>
        <v>795.71</v>
      </c>
      <c r="BH6" s="36">
        <f t="shared" si="7"/>
        <v>829.9</v>
      </c>
      <c r="BI6" s="36">
        <f t="shared" si="7"/>
        <v>817.28</v>
      </c>
      <c r="BJ6" s="36">
        <f t="shared" si="7"/>
        <v>393.27</v>
      </c>
      <c r="BK6" s="36">
        <f t="shared" si="7"/>
        <v>386.97</v>
      </c>
      <c r="BL6" s="36">
        <f t="shared" si="7"/>
        <v>380.58</v>
      </c>
      <c r="BM6" s="36">
        <f t="shared" si="7"/>
        <v>401.79</v>
      </c>
      <c r="BN6" s="36">
        <f t="shared" si="7"/>
        <v>402.99</v>
      </c>
      <c r="BO6" s="35" t="str">
        <f>IF(BO7="","",IF(BO7="-","【-】","【"&amp;SUBSTITUTE(TEXT(BO7,"#,##0.00"),"-","△")&amp;"】"))</f>
        <v>【270.46】</v>
      </c>
      <c r="BP6" s="36">
        <f>IF(BP7="",NA(),BP7)</f>
        <v>82.95</v>
      </c>
      <c r="BQ6" s="36">
        <f t="shared" ref="BQ6:BY6" si="8">IF(BQ7="",NA(),BQ7)</f>
        <v>92.07</v>
      </c>
      <c r="BR6" s="36">
        <f t="shared" si="8"/>
        <v>88.36</v>
      </c>
      <c r="BS6" s="36">
        <f t="shared" si="8"/>
        <v>85.82</v>
      </c>
      <c r="BT6" s="36">
        <f t="shared" si="8"/>
        <v>93.4</v>
      </c>
      <c r="BU6" s="36">
        <f t="shared" si="8"/>
        <v>100.47</v>
      </c>
      <c r="BV6" s="36">
        <f t="shared" si="8"/>
        <v>101.72</v>
      </c>
      <c r="BW6" s="36">
        <f t="shared" si="8"/>
        <v>102.38</v>
      </c>
      <c r="BX6" s="36">
        <f t="shared" si="8"/>
        <v>100.12</v>
      </c>
      <c r="BY6" s="36">
        <f t="shared" si="8"/>
        <v>98.66</v>
      </c>
      <c r="BZ6" s="35" t="str">
        <f>IF(BZ7="","",IF(BZ7="-","【-】","【"&amp;SUBSTITUTE(TEXT(BZ7,"#,##0.00"),"-","△")&amp;"】"))</f>
        <v>【103.91】</v>
      </c>
      <c r="CA6" s="36">
        <f>IF(CA7="",NA(),CA7)</f>
        <v>261.83</v>
      </c>
      <c r="CB6" s="36">
        <f t="shared" ref="CB6:CJ6" si="9">IF(CB7="",NA(),CB7)</f>
        <v>255.63</v>
      </c>
      <c r="CC6" s="36">
        <f t="shared" si="9"/>
        <v>271.69</v>
      </c>
      <c r="CD6" s="36">
        <f t="shared" si="9"/>
        <v>279.89999999999998</v>
      </c>
      <c r="CE6" s="36">
        <f t="shared" si="9"/>
        <v>256.77</v>
      </c>
      <c r="CF6" s="36">
        <f t="shared" si="9"/>
        <v>169.82</v>
      </c>
      <c r="CG6" s="36">
        <f t="shared" si="9"/>
        <v>168.2</v>
      </c>
      <c r="CH6" s="36">
        <f t="shared" si="9"/>
        <v>168.67</v>
      </c>
      <c r="CI6" s="36">
        <f t="shared" si="9"/>
        <v>174.97</v>
      </c>
      <c r="CJ6" s="36">
        <f t="shared" si="9"/>
        <v>178.59</v>
      </c>
      <c r="CK6" s="35" t="str">
        <f>IF(CK7="","",IF(CK7="-","【-】","【"&amp;SUBSTITUTE(TEXT(CK7,"#,##0.00"),"-","△")&amp;"】"))</f>
        <v>【167.11】</v>
      </c>
      <c r="CL6" s="36">
        <f>IF(CL7="",NA(),CL7)</f>
        <v>50.96</v>
      </c>
      <c r="CM6" s="36">
        <f t="shared" ref="CM6:CU6" si="10">IF(CM7="",NA(),CM7)</f>
        <v>51.02</v>
      </c>
      <c r="CN6" s="36">
        <f t="shared" si="10"/>
        <v>50.48</v>
      </c>
      <c r="CO6" s="36">
        <f t="shared" si="10"/>
        <v>49.32</v>
      </c>
      <c r="CP6" s="36">
        <f t="shared" si="10"/>
        <v>49.91</v>
      </c>
      <c r="CQ6" s="36">
        <f t="shared" si="10"/>
        <v>55.13</v>
      </c>
      <c r="CR6" s="36">
        <f t="shared" si="10"/>
        <v>54.77</v>
      </c>
      <c r="CS6" s="36">
        <f t="shared" si="10"/>
        <v>54.92</v>
      </c>
      <c r="CT6" s="36">
        <f t="shared" si="10"/>
        <v>55.63</v>
      </c>
      <c r="CU6" s="36">
        <f t="shared" si="10"/>
        <v>55.03</v>
      </c>
      <c r="CV6" s="35" t="str">
        <f>IF(CV7="","",IF(CV7="-","【-】","【"&amp;SUBSTITUTE(TEXT(CV7,"#,##0.00"),"-","△")&amp;"】"))</f>
        <v>【60.27】</v>
      </c>
      <c r="CW6" s="36">
        <f>IF(CW7="",NA(),CW7)</f>
        <v>81.239999999999995</v>
      </c>
      <c r="CX6" s="36">
        <f t="shared" ref="CX6:DF6" si="11">IF(CX7="",NA(),CX7)</f>
        <v>80.459999999999994</v>
      </c>
      <c r="CY6" s="36">
        <f t="shared" si="11"/>
        <v>80.41</v>
      </c>
      <c r="CZ6" s="36">
        <f t="shared" si="11"/>
        <v>80.5</v>
      </c>
      <c r="DA6" s="36">
        <f t="shared" si="11"/>
        <v>81.05</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40.909999999999997</v>
      </c>
      <c r="DI6" s="36">
        <f t="shared" ref="DI6:DQ6" si="12">IF(DI7="",NA(),DI7)</f>
        <v>41.57</v>
      </c>
      <c r="DJ6" s="36">
        <f t="shared" si="12"/>
        <v>43.06</v>
      </c>
      <c r="DK6" s="36">
        <f t="shared" si="12"/>
        <v>44.14</v>
      </c>
      <c r="DL6" s="36">
        <f t="shared" si="12"/>
        <v>45.61</v>
      </c>
      <c r="DM6" s="36">
        <f t="shared" si="12"/>
        <v>46.66</v>
      </c>
      <c r="DN6" s="36">
        <f t="shared" si="12"/>
        <v>47.46</v>
      </c>
      <c r="DO6" s="36">
        <f t="shared" si="12"/>
        <v>48.49</v>
      </c>
      <c r="DP6" s="36">
        <f t="shared" si="12"/>
        <v>48.05</v>
      </c>
      <c r="DQ6" s="36">
        <f t="shared" si="12"/>
        <v>48.87</v>
      </c>
      <c r="DR6" s="35" t="str">
        <f>IF(DR7="","",IF(DR7="-","【-】","【"&amp;SUBSTITUTE(TEXT(DR7,"#,##0.00"),"-","△")&amp;"】"))</f>
        <v>【48.85】</v>
      </c>
      <c r="DS6" s="36">
        <f>IF(DS7="",NA(),DS7)</f>
        <v>21.83</v>
      </c>
      <c r="DT6" s="36">
        <f t="shared" ref="DT6:EB6" si="13">IF(DT7="",NA(),DT7)</f>
        <v>12.22</v>
      </c>
      <c r="DU6" s="36">
        <f t="shared" si="13"/>
        <v>12.12</v>
      </c>
      <c r="DV6" s="36">
        <f t="shared" si="13"/>
        <v>12.06</v>
      </c>
      <c r="DW6" s="36">
        <f t="shared" si="13"/>
        <v>11.94</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1.98</v>
      </c>
      <c r="EE6" s="36">
        <f t="shared" ref="EE6:EM6" si="14">IF(EE7="",NA(),EE7)</f>
        <v>0.89</v>
      </c>
      <c r="EF6" s="36">
        <f t="shared" si="14"/>
        <v>0.66</v>
      </c>
      <c r="EG6" s="36">
        <f t="shared" si="14"/>
        <v>0.93</v>
      </c>
      <c r="EH6" s="36">
        <f t="shared" si="14"/>
        <v>1.1100000000000001</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72117</v>
      </c>
      <c r="D7" s="38">
        <v>46</v>
      </c>
      <c r="E7" s="38">
        <v>1</v>
      </c>
      <c r="F7" s="38">
        <v>0</v>
      </c>
      <c r="G7" s="38">
        <v>1</v>
      </c>
      <c r="H7" s="38" t="s">
        <v>92</v>
      </c>
      <c r="I7" s="38" t="s">
        <v>93</v>
      </c>
      <c r="J7" s="38" t="s">
        <v>94</v>
      </c>
      <c r="K7" s="38" t="s">
        <v>95</v>
      </c>
      <c r="L7" s="38" t="s">
        <v>96</v>
      </c>
      <c r="M7" s="38" t="s">
        <v>97</v>
      </c>
      <c r="N7" s="39" t="s">
        <v>98</v>
      </c>
      <c r="O7" s="39">
        <v>47.59</v>
      </c>
      <c r="P7" s="39">
        <v>55.09</v>
      </c>
      <c r="Q7" s="39">
        <v>4450</v>
      </c>
      <c r="R7" s="39">
        <v>37107</v>
      </c>
      <c r="S7" s="39">
        <v>458.33</v>
      </c>
      <c r="T7" s="39">
        <v>80.959999999999994</v>
      </c>
      <c r="U7" s="39">
        <v>19958</v>
      </c>
      <c r="V7" s="39">
        <v>122.59</v>
      </c>
      <c r="W7" s="39">
        <v>162.80000000000001</v>
      </c>
      <c r="X7" s="39">
        <v>102.15</v>
      </c>
      <c r="Y7" s="39">
        <v>103.25</v>
      </c>
      <c r="Z7" s="39">
        <v>105.32</v>
      </c>
      <c r="AA7" s="39">
        <v>102.86</v>
      </c>
      <c r="AB7" s="39">
        <v>104.87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187.7</v>
      </c>
      <c r="AU7" s="39">
        <v>189.41</v>
      </c>
      <c r="AV7" s="39">
        <v>160.11000000000001</v>
      </c>
      <c r="AW7" s="39">
        <v>170.37</v>
      </c>
      <c r="AX7" s="39">
        <v>172.93</v>
      </c>
      <c r="AY7" s="39">
        <v>381.53</v>
      </c>
      <c r="AZ7" s="39">
        <v>391.54</v>
      </c>
      <c r="BA7" s="39">
        <v>384.34</v>
      </c>
      <c r="BB7" s="39">
        <v>359.47</v>
      </c>
      <c r="BC7" s="39">
        <v>369.69</v>
      </c>
      <c r="BD7" s="39">
        <v>261.93</v>
      </c>
      <c r="BE7" s="39">
        <v>822.84</v>
      </c>
      <c r="BF7" s="39">
        <v>795.96</v>
      </c>
      <c r="BG7" s="39">
        <v>795.71</v>
      </c>
      <c r="BH7" s="39">
        <v>829.9</v>
      </c>
      <c r="BI7" s="39">
        <v>817.28</v>
      </c>
      <c r="BJ7" s="39">
        <v>393.27</v>
      </c>
      <c r="BK7" s="39">
        <v>386.97</v>
      </c>
      <c r="BL7" s="39">
        <v>380.58</v>
      </c>
      <c r="BM7" s="39">
        <v>401.79</v>
      </c>
      <c r="BN7" s="39">
        <v>402.99</v>
      </c>
      <c r="BO7" s="39">
        <v>270.45999999999998</v>
      </c>
      <c r="BP7" s="39">
        <v>82.95</v>
      </c>
      <c r="BQ7" s="39">
        <v>92.07</v>
      </c>
      <c r="BR7" s="39">
        <v>88.36</v>
      </c>
      <c r="BS7" s="39">
        <v>85.82</v>
      </c>
      <c r="BT7" s="39">
        <v>93.4</v>
      </c>
      <c r="BU7" s="39">
        <v>100.47</v>
      </c>
      <c r="BV7" s="39">
        <v>101.72</v>
      </c>
      <c r="BW7" s="39">
        <v>102.38</v>
      </c>
      <c r="BX7" s="39">
        <v>100.12</v>
      </c>
      <c r="BY7" s="39">
        <v>98.66</v>
      </c>
      <c r="BZ7" s="39">
        <v>103.91</v>
      </c>
      <c r="CA7" s="39">
        <v>261.83</v>
      </c>
      <c r="CB7" s="39">
        <v>255.63</v>
      </c>
      <c r="CC7" s="39">
        <v>271.69</v>
      </c>
      <c r="CD7" s="39">
        <v>279.89999999999998</v>
      </c>
      <c r="CE7" s="39">
        <v>256.77</v>
      </c>
      <c r="CF7" s="39">
        <v>169.82</v>
      </c>
      <c r="CG7" s="39">
        <v>168.2</v>
      </c>
      <c r="CH7" s="39">
        <v>168.67</v>
      </c>
      <c r="CI7" s="39">
        <v>174.97</v>
      </c>
      <c r="CJ7" s="39">
        <v>178.59</v>
      </c>
      <c r="CK7" s="39">
        <v>167.11</v>
      </c>
      <c r="CL7" s="39">
        <v>50.96</v>
      </c>
      <c r="CM7" s="39">
        <v>51.02</v>
      </c>
      <c r="CN7" s="39">
        <v>50.48</v>
      </c>
      <c r="CO7" s="39">
        <v>49.32</v>
      </c>
      <c r="CP7" s="39">
        <v>49.91</v>
      </c>
      <c r="CQ7" s="39">
        <v>55.13</v>
      </c>
      <c r="CR7" s="39">
        <v>54.77</v>
      </c>
      <c r="CS7" s="39">
        <v>54.92</v>
      </c>
      <c r="CT7" s="39">
        <v>55.63</v>
      </c>
      <c r="CU7" s="39">
        <v>55.03</v>
      </c>
      <c r="CV7" s="39">
        <v>60.27</v>
      </c>
      <c r="CW7" s="39">
        <v>81.239999999999995</v>
      </c>
      <c r="CX7" s="39">
        <v>80.459999999999994</v>
      </c>
      <c r="CY7" s="39">
        <v>80.41</v>
      </c>
      <c r="CZ7" s="39">
        <v>80.5</v>
      </c>
      <c r="DA7" s="39">
        <v>81.05</v>
      </c>
      <c r="DB7" s="39">
        <v>83</v>
      </c>
      <c r="DC7" s="39">
        <v>82.89</v>
      </c>
      <c r="DD7" s="39">
        <v>82.66</v>
      </c>
      <c r="DE7" s="39">
        <v>82.04</v>
      </c>
      <c r="DF7" s="39">
        <v>81.900000000000006</v>
      </c>
      <c r="DG7" s="39">
        <v>89.92</v>
      </c>
      <c r="DH7" s="39">
        <v>40.909999999999997</v>
      </c>
      <c r="DI7" s="39">
        <v>41.57</v>
      </c>
      <c r="DJ7" s="39">
        <v>43.06</v>
      </c>
      <c r="DK7" s="39">
        <v>44.14</v>
      </c>
      <c r="DL7" s="39">
        <v>45.61</v>
      </c>
      <c r="DM7" s="39">
        <v>46.66</v>
      </c>
      <c r="DN7" s="39">
        <v>47.46</v>
      </c>
      <c r="DO7" s="39">
        <v>48.49</v>
      </c>
      <c r="DP7" s="39">
        <v>48.05</v>
      </c>
      <c r="DQ7" s="39">
        <v>48.87</v>
      </c>
      <c r="DR7" s="39">
        <v>48.85</v>
      </c>
      <c r="DS7" s="39">
        <v>21.83</v>
      </c>
      <c r="DT7" s="39">
        <v>12.22</v>
      </c>
      <c r="DU7" s="39">
        <v>12.12</v>
      </c>
      <c r="DV7" s="39">
        <v>12.06</v>
      </c>
      <c r="DW7" s="39">
        <v>11.94</v>
      </c>
      <c r="DX7" s="39">
        <v>9.85</v>
      </c>
      <c r="DY7" s="39">
        <v>9.7100000000000009</v>
      </c>
      <c r="DZ7" s="39">
        <v>12.79</v>
      </c>
      <c r="EA7" s="39">
        <v>13.39</v>
      </c>
      <c r="EB7" s="39">
        <v>14.85</v>
      </c>
      <c r="EC7" s="39">
        <v>17.8</v>
      </c>
      <c r="ED7" s="39">
        <v>1.98</v>
      </c>
      <c r="EE7" s="39">
        <v>0.89</v>
      </c>
      <c r="EF7" s="39">
        <v>0.66</v>
      </c>
      <c r="EG7" s="39">
        <v>0.93</v>
      </c>
      <c r="EH7" s="39">
        <v>1.1100000000000001</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柏原秀子</cp:lastModifiedBy>
  <cp:lastPrinted>2020-01-29T04:22:02Z</cp:lastPrinted>
  <dcterms:created xsi:type="dcterms:W3CDTF">2019-12-05T04:10:22Z</dcterms:created>
  <dcterms:modified xsi:type="dcterms:W3CDTF">2020-01-29T04:30:59Z</dcterms:modified>
  <cp:category/>
</cp:coreProperties>
</file>