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h300003\Downloads\"/>
    </mc:Choice>
  </mc:AlternateContent>
  <workbookProtection workbookAlgorithmName="SHA-512" workbookHashValue="ZTEJwOHu9yWTazGmhx8ckvBxNAR5UsgxGpnKKObnnsxZsuo+iOsqp0JBkf5KcBSWtAplLhaFSxooi3pgi3Sm1Q==" workbookSaltValue="wMXrH/52vECtbzvwDnmfC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<sst xmlns="http://schemas.openxmlformats.org/spreadsheetml/2006/main" count="228" uniqueCount="116">
  <si>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</si>
  <si>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</si>
  <si>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</si>
  <si>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</si>
  <si>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</si>
  <si>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</si>
  <si>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</si>
  <si>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</si>
  <si>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</si>
  <si>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</si>
  <si>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</si>
  <si>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</si>
  <si>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</si>
  <si>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</si>
  <si>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</si>
  <si>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</si>
  <si>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</si>
  <si>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</si>
  <si>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</si>
  <si>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</si>
  <si>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</si>
  <si>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</si>
  <si>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</si>
  <si>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</si>
  <si>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</si>
  <si>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</si>
  <si>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</si>
  <si>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</si>
  <si>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</si>
  <si>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</si>
  <si>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</si>
  <si>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</si>
  <si>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</si>
  <si>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</si>
  <si>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</si>
  <si>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</si>
  <si>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</si>
  <si>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</si>
  <si>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</si>
  <si>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</si>
  <si>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</si>
  <si>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</si>
  <si>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</si>
  <si>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</si>
  <si>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</si>
  <si>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</si>
  <si>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</si>
  <si>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</si>
  <si>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</si>
  <si>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</si>
  <si>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</si>
  <si>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</si>
  <si>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</si>
  <si>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</si>
  <si>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</si>
  <si>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</si>
  <si>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</si>
  <si>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</si>
  <si>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</si>
  <si>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</si>
  <si>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</si>
  <si>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</si>
  <si>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</si>
  <si>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</si>
  <si>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</si>
  <si>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</si>
  <si>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</si>
  <si>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</si>
  <si>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</si>
  <si>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</si>
  <si>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</si>
  <si>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</si>
  <si>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</si>
  <si>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</si>
  <si>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</si>
  <si>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</si>
  <si>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</si>
  <si>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</si>
  <si>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</si>
  <si>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</si>
  <si>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</si>
  <si>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</si>
  <si>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</si>
  <si>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</si>
  <si>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</si>
  <si>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</si>
  <si>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</si>
  <si>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</si>
  <si>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</si>
  <si>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</si>
  <si>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</si>
  <si>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</si>
  <si>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</si>
  <si>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</si>
  <si>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</si>
  <si>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</si>
  <si>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</si>
  <si>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</si>
  <si>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</si>
  <si>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</si>
  <si>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</si>
  <si>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</si>
  <si>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</si>
  <si>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</si>
  <si>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</si>
  <si>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</si>
  <si>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</si>
  <si>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</si>
  <si>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</si>
  <si>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</si>
  <si>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</si>
  <si>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</si>
  <si>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</si>
  <si>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収益的支出にたいして不足する分は一般会計からの繰入金で補填しているため欠損金はありません。
  企業債残高対事業規模比率は類似団体の平均値に比べると高い比率であり、処理区域内の管渠の整備はほぼ終了しているため、比率は年々下がっています。
　なお、平成27年度は地方債残高のうち公費負担分を反映した値となっています。
　水洗化率が低いことに加え、処理場の機械設備等の修繕による経費が増大したた年度は汚水処理原価が高くなり、経費回収率が大きく下がります。
　平成16年に供用開始し、管渠の整備を進めながら接続率の増加についても推進してまいりましたが、施設利用率・水洗化率は類似団体の平均値に比べると低い状態です。
　また、この処理区域は人口減少と高齢化が収益に大きく影響しているため、今後は使用料の見直しやさらなる下水道への接続推進、効率的な汚水処理の実施と維持管理経費の節減を図り、経営の平準化に努めてまいります。</t>
    <rPh sb="170" eb="171">
      <t>クワ</t>
    </rPh>
    <rPh sb="196" eb="198">
      <t>ネンド</t>
    </rPh>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</si>
  <si>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</si>
  <si>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今後は、健全な下水道事業の運営を継続するために「経営戦略」に基づき、計画的かつ合理的な経営を行うことにより、経営基盤の強化と財政マネジメントの向上を図ります。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</si>
</sst>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1F-42D5-843D-EF75D20A60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751F-42D5-843D-EF75D20A60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32.43</c:v>
                </c:pt>
                <c:pt idx="1">
                  <c:v>31.14</c:v>
                </c:pt>
                <c:pt idx="2">
                  <c:v>30.86</c:v>
                </c:pt>
                <c:pt idx="3">
                  <c:v>29.71</c:v>
                </c:pt>
                <c:pt idx="4">
                  <c:v>27.43</c:v>
                </c:pt>
              </c:numCache>
            </c:numRef>
          </c:val>
          <c:extLst>
            <c:ext xmlns:c16="http://schemas.microsoft.com/office/drawing/2014/chart" uri="{C3380CC4-5D6E-409C-BE32-E72D297353CC}">
              <c16:uniqueId val="{00000000-C9BC-48DD-B3EF-EBAEF80B4C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C9BC-48DD-B3EF-EBAEF80B4C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54.22</c:v>
                </c:pt>
                <c:pt idx="1">
                  <c:v>55.61</c:v>
                </c:pt>
                <c:pt idx="2">
                  <c:v>55.77</c:v>
                </c:pt>
                <c:pt idx="3">
                  <c:v>57.02</c:v>
                </c:pt>
                <c:pt idx="4">
                  <c:v>58.07</c:v>
                </c:pt>
              </c:numCache>
            </c:numRef>
          </c:val>
          <c:extLst>
            <c:ext xmlns:c16="http://schemas.microsoft.com/office/drawing/2014/chart" uri="{C3380CC4-5D6E-409C-BE32-E72D297353CC}">
              <c16:uniqueId val="{00000000-47E2-4628-B973-A2ABC069319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47E2-4628-B973-A2ABC069319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75.290000000000006</c:v>
                </c:pt>
                <c:pt idx="1">
                  <c:v>61.83</c:v>
                </c:pt>
                <c:pt idx="2">
                  <c:v>92.44</c:v>
                </c:pt>
                <c:pt idx="3">
                  <c:v>29.14</c:v>
                </c:pt>
                <c:pt idx="4">
                  <c:v>68.739999999999995</c:v>
                </c:pt>
              </c:numCache>
            </c:numRef>
          </c:val>
          <c:extLst>
            <c:ext xmlns:c16="http://schemas.microsoft.com/office/drawing/2014/chart" uri="{C3380CC4-5D6E-409C-BE32-E72D297353CC}">
              <c16:uniqueId val="{00000000-ACF7-4F59-9C3F-0FC6A24E49E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7-4F59-9C3F-0FC6A24E49E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E8-4EA3-9D40-2A89A323BA0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E8-4EA3-9D40-2A89A323BA0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70-4A1D-8B80-5C81D2DD22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70-4A1D-8B80-5C81D2DD22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F4-46D0-B545-AA44FA997E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F4-46D0-B545-AA44FA997E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68-4F29-AA17-77127958FF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68-4F29-AA17-77127958FF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4045.03</c:v>
                </c:pt>
                <c:pt idx="1">
                  <c:v>0</c:v>
                </c:pt>
                <c:pt idx="2" formatCode="#,##0.00;&quot;△&quot;#,##0.00;&quot;-&quot;">
                  <c:v>4076.09</c:v>
                </c:pt>
                <c:pt idx="3" formatCode="#,##0.00;&quot;△&quot;#,##0.00;&quot;-&quot;">
                  <c:v>3531.88</c:v>
                </c:pt>
                <c:pt idx="4" formatCode="#,##0.00;&quot;△&quot;#,##0.00;&quot;-&quot;">
                  <c:v>3261.24</c:v>
                </c:pt>
              </c:numCache>
            </c:numRef>
          </c:val>
          <c:extLst>
            <c:ext xmlns:c16="http://schemas.microsoft.com/office/drawing/2014/chart" uri="{C3380CC4-5D6E-409C-BE32-E72D297353CC}">
              <c16:uniqueId val="{00000000-6770-42F4-B0BE-2B64738ED49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6770-42F4-B0BE-2B64738ED49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32.75</c:v>
                </c:pt>
                <c:pt idx="1">
                  <c:v>24.16</c:v>
                </c:pt>
                <c:pt idx="2">
                  <c:v>35.92</c:v>
                </c:pt>
                <c:pt idx="3">
                  <c:v>22.45</c:v>
                </c:pt>
                <c:pt idx="4">
                  <c:v>31.06</c:v>
                </c:pt>
              </c:numCache>
            </c:numRef>
          </c:val>
          <c:extLst>
            <c:ext xmlns:c16="http://schemas.microsoft.com/office/drawing/2014/chart" uri="{C3380CC4-5D6E-409C-BE32-E72D297353CC}">
              <c16:uniqueId val="{00000000-188F-406F-BBFC-E8280A24755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188F-406F-BBFC-E8280A24755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508.9</c:v>
                </c:pt>
                <c:pt idx="1">
                  <c:v>691.7</c:v>
                </c:pt>
                <c:pt idx="2">
                  <c:v>468.95</c:v>
                </c:pt>
                <c:pt idx="3">
                  <c:v>753.24</c:v>
                </c:pt>
                <c:pt idx="4">
                  <c:v>544.80999999999995</c:v>
                </c:pt>
              </c:numCache>
            </c:numRef>
          </c:val>
          <c:extLst>
            <c:ext xmlns:c16="http://schemas.microsoft.com/office/drawing/2014/chart" uri="{C3380CC4-5D6E-409C-BE32-E72D297353CC}">
              <c16:uniqueId val="{00000000-7C1D-474C-906C-16FFED2B987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7C1D-474C-906C-16FFED2B987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55052</v>
      </c>
      <c r="AM8" s="50"/>
      <c r="AN8" s="50"/>
      <c r="AO8" s="50"/>
      <c r="AP8" s="50"/>
      <c r="AQ8" s="50"/>
      <c r="AR8" s="50"/>
      <c r="AS8" s="50"/>
      <c r="AT8" s="45">
        <f>データ!T6</f>
        <v>344.42</v>
      </c>
      <c r="AU8" s="45"/>
      <c r="AV8" s="45"/>
      <c r="AW8" s="45"/>
      <c r="AX8" s="45"/>
      <c r="AY8" s="45"/>
      <c r="AZ8" s="45"/>
      <c r="BA8" s="45"/>
      <c r="BB8" s="45">
        <f>データ!U6</f>
        <v>159.84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2.4700000000000002</v>
      </c>
      <c r="Q10" s="45"/>
      <c r="R10" s="45"/>
      <c r="S10" s="45"/>
      <c r="T10" s="45"/>
      <c r="U10" s="45"/>
      <c r="V10" s="45"/>
      <c r="W10" s="45">
        <f>データ!Q6</f>
        <v>109.84</v>
      </c>
      <c r="X10" s="45"/>
      <c r="Y10" s="45"/>
      <c r="Z10" s="45"/>
      <c r="AA10" s="45"/>
      <c r="AB10" s="45"/>
      <c r="AC10" s="45"/>
      <c r="AD10" s="50">
        <f>データ!R6</f>
        <v>3024</v>
      </c>
      <c r="AE10" s="50"/>
      <c r="AF10" s="50"/>
      <c r="AG10" s="50"/>
      <c r="AH10" s="50"/>
      <c r="AI10" s="50"/>
      <c r="AJ10" s="50"/>
      <c r="AK10" s="2"/>
      <c r="AL10" s="50">
        <f>データ!V6</f>
        <v>1350</v>
      </c>
      <c r="AM10" s="50"/>
      <c r="AN10" s="50"/>
      <c r="AO10" s="50"/>
      <c r="AP10" s="50"/>
      <c r="AQ10" s="50"/>
      <c r="AR10" s="50"/>
      <c r="AS10" s="50"/>
      <c r="AT10" s="45">
        <f>データ!W6</f>
        <v>0.75</v>
      </c>
      <c r="AU10" s="45"/>
      <c r="AV10" s="45"/>
      <c r="AW10" s="45"/>
      <c r="AX10" s="45"/>
      <c r="AY10" s="45"/>
      <c r="AZ10" s="45"/>
      <c r="BA10" s="45"/>
      <c r="BB10" s="45">
        <f>データ!X6</f>
        <v>1800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114</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115</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45</v>
      </c>
      <c r="N86" s="26" t="s">
        <v>46</v>
      </c>
      <c r="O86" s="26" t="str">
        <f>データ!EO6</f>
        <v>【0.12】</v>
      </c>
    </row>
  </sheetData>
  <sheetProtection algorithmName="SHA-512" hashValue="aydppYJ0QoqGcEqeB5YLujT4IJRfTmNdsyfpX80VoqPyyiVnOPZKLjANfVrcp3BL2zo4vl4K6EDKWvBzugXmGw==" saltValue="VHR7b/qvRYS7S5iCm1c20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6" t="s">
        <v>56</v>
      </c>
      <c r="I3" s="77"/>
      <c r="J3" s="77"/>
      <c r="K3" s="77"/>
      <c r="L3" s="77"/>
      <c r="M3" s="77"/>
      <c r="N3" s="77"/>
      <c r="O3" s="77"/>
      <c r="P3" s="77"/>
      <c r="Q3" s="77"/>
      <c r="R3" s="77"/>
      <c r="S3" s="77"/>
      <c r="T3" s="77"/>
      <c r="U3" s="77"/>
      <c r="V3" s="77"/>
      <c r="W3" s="77"/>
      <c r="X3" s="78"/>
      <c r="Y3" s="82" t="s">
        <v>57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59</v>
      </c>
      <c r="B4" s="30"/>
      <c r="C4" s="30"/>
      <c r="D4" s="30"/>
      <c r="E4" s="30"/>
      <c r="F4" s="30"/>
      <c r="G4" s="30"/>
      <c r="H4" s="79"/>
      <c r="I4" s="80"/>
      <c r="J4" s="80"/>
      <c r="K4" s="80"/>
      <c r="L4" s="80"/>
      <c r="M4" s="80"/>
      <c r="N4" s="80"/>
      <c r="O4" s="80"/>
      <c r="P4" s="80"/>
      <c r="Q4" s="80"/>
      <c r="R4" s="80"/>
      <c r="S4" s="80"/>
      <c r="T4" s="80"/>
      <c r="U4" s="80"/>
      <c r="V4" s="80"/>
      <c r="W4" s="80"/>
      <c r="X4" s="81"/>
      <c r="Y4" s="75" t="s">
        <v>60</v>
      </c>
      <c r="Z4" s="75"/>
      <c r="AA4" s="75"/>
      <c r="AB4" s="75"/>
      <c r="AC4" s="75"/>
      <c r="AD4" s="75"/>
      <c r="AE4" s="75"/>
      <c r="AF4" s="75"/>
      <c r="AG4" s="75"/>
      <c r="AH4" s="75"/>
      <c r="AI4" s="75"/>
      <c r="AJ4" s="75" t="s">
        <v>61</v>
      </c>
      <c r="AK4" s="75"/>
      <c r="AL4" s="75"/>
      <c r="AM4" s="75"/>
      <c r="AN4" s="75"/>
      <c r="AO4" s="75"/>
      <c r="AP4" s="75"/>
      <c r="AQ4" s="75"/>
      <c r="AR4" s="75"/>
      <c r="AS4" s="75"/>
      <c r="AT4" s="75"/>
      <c r="AU4" s="75" t="s">
        <v>62</v>
      </c>
      <c r="AV4" s="75"/>
      <c r="AW4" s="75"/>
      <c r="AX4" s="75"/>
      <c r="AY4" s="75"/>
      <c r="AZ4" s="75"/>
      <c r="BA4" s="75"/>
      <c r="BB4" s="75"/>
      <c r="BC4" s="75"/>
      <c r="BD4" s="75"/>
      <c r="BE4" s="75"/>
      <c r="BF4" s="75" t="s">
        <v>63</v>
      </c>
      <c r="BG4" s="75"/>
      <c r="BH4" s="75"/>
      <c r="BI4" s="75"/>
      <c r="BJ4" s="75"/>
      <c r="BK4" s="75"/>
      <c r="BL4" s="75"/>
      <c r="BM4" s="75"/>
      <c r="BN4" s="75"/>
      <c r="BO4" s="75"/>
      <c r="BP4" s="75"/>
      <c r="BQ4" s="75" t="s">
        <v>64</v>
      </c>
      <c r="BR4" s="75"/>
      <c r="BS4" s="75"/>
      <c r="BT4" s="75"/>
      <c r="BU4" s="75"/>
      <c r="BV4" s="75"/>
      <c r="BW4" s="75"/>
      <c r="BX4" s="75"/>
      <c r="BY4" s="75"/>
      <c r="BZ4" s="75"/>
      <c r="CA4" s="75"/>
      <c r="CB4" s="75" t="s">
        <v>65</v>
      </c>
      <c r="CC4" s="75"/>
      <c r="CD4" s="75"/>
      <c r="CE4" s="75"/>
      <c r="CF4" s="75"/>
      <c r="CG4" s="75"/>
      <c r="CH4" s="75"/>
      <c r="CI4" s="75"/>
      <c r="CJ4" s="75"/>
      <c r="CK4" s="75"/>
      <c r="CL4" s="75"/>
      <c r="CM4" s="75" t="s">
        <v>66</v>
      </c>
      <c r="CN4" s="75"/>
      <c r="CO4" s="75"/>
      <c r="CP4" s="75"/>
      <c r="CQ4" s="75"/>
      <c r="CR4" s="75"/>
      <c r="CS4" s="75"/>
      <c r="CT4" s="75"/>
      <c r="CU4" s="75"/>
      <c r="CV4" s="75"/>
      <c r="CW4" s="75"/>
      <c r="CX4" s="75" t="s">
        <v>67</v>
      </c>
      <c r="CY4" s="75"/>
      <c r="CZ4" s="75"/>
      <c r="DA4" s="75"/>
      <c r="DB4" s="75"/>
      <c r="DC4" s="75"/>
      <c r="DD4" s="75"/>
      <c r="DE4" s="75"/>
      <c r="DF4" s="75"/>
      <c r="DG4" s="75"/>
      <c r="DH4" s="75"/>
      <c r="DI4" s="75" t="s">
        <v>68</v>
      </c>
      <c r="DJ4" s="75"/>
      <c r="DK4" s="75"/>
      <c r="DL4" s="75"/>
      <c r="DM4" s="75"/>
      <c r="DN4" s="75"/>
      <c r="DO4" s="75"/>
      <c r="DP4" s="75"/>
      <c r="DQ4" s="75"/>
      <c r="DR4" s="75"/>
      <c r="DS4" s="75"/>
      <c r="DT4" s="75" t="s">
        <v>69</v>
      </c>
      <c r="DU4" s="75"/>
      <c r="DV4" s="75"/>
      <c r="DW4" s="75"/>
      <c r="DX4" s="75"/>
      <c r="DY4" s="75"/>
      <c r="DZ4" s="75"/>
      <c r="EA4" s="75"/>
      <c r="EB4" s="75"/>
      <c r="EC4" s="75"/>
      <c r="ED4" s="75"/>
      <c r="EE4" s="75" t="s">
        <v>70</v>
      </c>
      <c r="EF4" s="75"/>
      <c r="EG4" s="75"/>
      <c r="EH4" s="75"/>
      <c r="EI4" s="75"/>
      <c r="EJ4" s="75"/>
      <c r="EK4" s="75"/>
      <c r="EL4" s="75"/>
      <c r="EM4" s="75"/>
      <c r="EN4" s="75"/>
      <c r="EO4" s="75"/>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2018</v>
      </c>
      <c r="C6" s="33">
        <f t="shared" ref="C6:X6" si="3">C7</f>
        <v>72109</v>
      </c>
      <c r="D6" s="33">
        <f t="shared" si="3"/>
        <v>47</v>
      </c>
      <c r="E6" s="33">
        <f t="shared" si="3"/>
        <v>17</v>
      </c>
      <c r="F6" s="33">
        <f t="shared" si="3"/>
        <v>4</v>
      </c>
      <c r="G6" s="33">
        <f t="shared" si="3"/>
        <v>0</v>
      </c>
      <c r="H6" s="33" t="str">
        <f t="shared" si="3"/>
        <v>福島県　二本松市</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2.4700000000000002</v>
      </c>
      <c r="Q6" s="34">
        <f t="shared" si="3"/>
        <v>109.84</v>
      </c>
      <c r="R6" s="34">
        <f t="shared" si="3"/>
        <v>3024</v>
      </c>
      <c r="S6" s="34">
        <f t="shared" si="3"/>
        <v>55052</v>
      </c>
      <c r="T6" s="34">
        <f t="shared" si="3"/>
        <v>344.42</v>
      </c>
      <c r="U6" s="34">
        <f t="shared" si="3"/>
        <v>159.84</v>
      </c>
      <c r="V6" s="34">
        <f t="shared" si="3"/>
        <v>1350</v>
      </c>
      <c r="W6" s="34">
        <f t="shared" si="3"/>
        <v>0.75</v>
      </c>
      <c r="X6" s="34">
        <f t="shared" si="3"/>
        <v>1800</v>
      </c>
      <c r="Y6" s="35">
        <f>IF(Y7="",NA(),Y7)</f>
        <v>75.290000000000006</v>
      </c>
      <c r="Z6" s="35">
        <f t="shared" ref="Z6:AH6" si="4">IF(Z7="",NA(),Z7)</f>
        <v>61.83</v>
      </c>
      <c r="AA6" s="35">
        <f t="shared" si="4"/>
        <v>92.44</v>
      </c>
      <c r="AB6" s="35">
        <f t="shared" si="4"/>
        <v>29.14</v>
      </c>
      <c r="AC6" s="35">
        <f t="shared" si="4"/>
        <v>68.739999999999995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4045.03</v>
      </c>
      <c r="BG6" s="34">
        <f t="shared" ref="BG6:BO6" si="7">IF(BG7="",NA(),BG7)</f>
        <v>0</v>
      </c>
      <c r="BH6" s="35">
        <f t="shared" si="7"/>
        <v>4076.09</v>
      </c>
      <c r="BI6" s="35">
        <f t="shared" si="7"/>
        <v>3531.88</v>
      </c>
      <c r="BJ6" s="35">
        <f t="shared" si="7"/>
        <v>3261.24</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32.75</v>
      </c>
      <c r="BR6" s="35">
        <f t="shared" ref="BR6:BZ6" si="8">IF(BR7="",NA(),BR7)</f>
        <v>24.16</v>
      </c>
      <c r="BS6" s="35">
        <f t="shared" si="8"/>
        <v>35.92</v>
      </c>
      <c r="BT6" s="35">
        <f t="shared" si="8"/>
        <v>22.45</v>
      </c>
      <c r="BU6" s="35">
        <f t="shared" si="8"/>
        <v>31.06</v>
      </c>
      <c r="BV6" s="35">
        <f t="shared" si="8"/>
        <v>50.54</v>
      </c>
      <c r="BW6" s="35">
        <f t="shared" si="8"/>
        <v>49.22</v>
      </c>
      <c r="BX6" s="35">
        <f t="shared" si="8"/>
        <v>53.7</v>
      </c>
      <c r="BY6" s="35">
        <f t="shared" si="8"/>
        <v>61.54</v>
      </c>
      <c r="BZ6" s="35">
        <f t="shared" si="8"/>
        <v>63.97</v>
      </c>
      <c r="CA6" s="34" t="str">
        <f>IF(CA7="","",IF(CA7="-","【-】","【"&amp;SUBSTITUTE(TEXT(CA7,"#,##0.00"),"-","△")&amp;"】"))</f>
        <v>【74.48】</v>
      </c>
      <c r="CB6" s="35">
        <f>IF(CB7="",NA(),CB7)</f>
        <v>508.9</v>
      </c>
      <c r="CC6" s="35">
        <f t="shared" ref="CC6:CK6" si="9">IF(CC7="",NA(),CC7)</f>
        <v>691.7</v>
      </c>
      <c r="CD6" s="35">
        <f t="shared" si="9"/>
        <v>468.95</v>
      </c>
      <c r="CE6" s="35">
        <f t="shared" si="9"/>
        <v>753.24</v>
      </c>
      <c r="CF6" s="35">
        <f t="shared" si="9"/>
        <v>544.80999999999995</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32.43</v>
      </c>
      <c r="CN6" s="35">
        <f t="shared" ref="CN6:CV6" si="10">IF(CN7="",NA(),CN7)</f>
        <v>31.14</v>
      </c>
      <c r="CO6" s="35">
        <f t="shared" si="10"/>
        <v>30.86</v>
      </c>
      <c r="CP6" s="35">
        <f t="shared" si="10"/>
        <v>29.71</v>
      </c>
      <c r="CQ6" s="35">
        <f t="shared" si="10"/>
        <v>27.43</v>
      </c>
      <c r="CR6" s="35">
        <f t="shared" si="10"/>
        <v>34.74</v>
      </c>
      <c r="CS6" s="35">
        <f t="shared" si="10"/>
        <v>36.65</v>
      </c>
      <c r="CT6" s="35">
        <f t="shared" si="10"/>
        <v>37.72</v>
      </c>
      <c r="CU6" s="35">
        <f t="shared" si="10"/>
        <v>37.08</v>
      </c>
      <c r="CV6" s="35">
        <f t="shared" si="10"/>
        <v>37.46</v>
      </c>
      <c r="CW6" s="34" t="str">
        <f>IF(CW7="","",IF(CW7="-","【-】","【"&amp;SUBSTITUTE(TEXT(CW7,"#,##0.00"),"-","△")&amp;"】"))</f>
        <v>【42.82】</v>
      </c>
      <c r="CX6" s="35">
        <f>IF(CX7="",NA(),CX7)</f>
        <v>54.22</v>
      </c>
      <c r="CY6" s="35">
        <f t="shared" ref="CY6:DG6" si="11">IF(CY7="",NA(),CY7)</f>
        <v>55.61</v>
      </c>
      <c r="CZ6" s="35">
        <f t="shared" si="11"/>
        <v>55.77</v>
      </c>
      <c r="DA6" s="35">
        <f t="shared" si="11"/>
        <v>57.02</v>
      </c>
      <c r="DB6" s="35">
        <f t="shared" si="11"/>
        <v>58.07</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72109</v>
      </c>
      <c r="D7" s="37">
        <v>47</v>
      </c>
      <c r="E7" s="37">
        <v>17</v>
      </c>
      <c r="F7" s="37">
        <v>4</v>
      </c>
      <c r="G7" s="37">
        <v>0</v>
      </c>
      <c r="H7" s="37" t="s">
        <v>100</v>
      </c>
      <c r="I7" s="37" t="s">
        <v>101</v>
      </c>
      <c r="J7" s="37" t="s">
        <v>102</v>
      </c>
      <c r="K7" s="37" t="s">
        <v>103</v>
      </c>
      <c r="L7" s="37" t="s">
        <v>104</v>
      </c>
      <c r="M7" s="37" t="s">
        <v>105</v>
      </c>
      <c r="N7" s="38" t="s">
        <v>106</v>
      </c>
      <c r="O7" s="38" t="s">
        <v>107</v>
      </c>
      <c r="P7" s="38">
        <v>2.4700000000000002</v>
      </c>
      <c r="Q7" s="38">
        <v>109.84</v>
      </c>
      <c r="R7" s="38">
        <v>3024</v>
      </c>
      <c r="S7" s="38">
        <v>55052</v>
      </c>
      <c r="T7" s="38">
        <v>344.42</v>
      </c>
      <c r="U7" s="38">
        <v>159.84</v>
      </c>
      <c r="V7" s="38">
        <v>1350</v>
      </c>
      <c r="W7" s="38">
        <v>0.75</v>
      </c>
      <c r="X7" s="38">
        <v>1800</v>
      </c>
      <c r="Y7" s="38">
        <v>75.290000000000006</v>
      </c>
      <c r="Z7" s="38">
        <v>61.83</v>
      </c>
      <c r="AA7" s="38">
        <v>92.44</v>
      </c>
      <c r="AB7" s="38">
        <v>29.14</v>
      </c>
      <c r="AC7" s="38">
        <v>68.739999999999995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4045.03</v>
      </c>
      <c r="BG7" s="38">
        <v>0</v>
      </c>
      <c r="BH7" s="38">
        <v>4076.09</v>
      </c>
      <c r="BI7" s="38">
        <v>3531.88</v>
      </c>
      <c r="BJ7" s="38">
        <v>3261.24</v>
      </c>
      <c r="BK7" s="38">
        <v>1671.86</v>
      </c>
      <c r="BL7" s="38">
        <v>1673.47</v>
      </c>
      <c r="BM7" s="38">
        <v>1592.72</v>
      </c>
      <c r="BN7" s="38">
        <v>1223.96</v>
      </c>
      <c r="BO7" s="38">
        <v>1269.1500000000001</v>
      </c>
      <c r="BP7" s="38">
        <v>1209.4000000000001</v>
      </c>
      <c r="BQ7" s="38">
        <v>32.75</v>
      </c>
      <c r="BR7" s="38">
        <v>24.16</v>
      </c>
      <c r="BS7" s="38">
        <v>35.92</v>
      </c>
      <c r="BT7" s="38">
        <v>22.45</v>
      </c>
      <c r="BU7" s="38">
        <v>31.06</v>
      </c>
      <c r="BV7" s="38">
        <v>50.54</v>
      </c>
      <c r="BW7" s="38">
        <v>49.22</v>
      </c>
      <c r="BX7" s="38">
        <v>53.7</v>
      </c>
      <c r="BY7" s="38">
        <v>61.54</v>
      </c>
      <c r="BZ7" s="38">
        <v>63.97</v>
      </c>
      <c r="CA7" s="38">
        <v>74.48</v>
      </c>
      <c r="CB7" s="38">
        <v>508.9</v>
      </c>
      <c r="CC7" s="38">
        <v>691.7</v>
      </c>
      <c r="CD7" s="38">
        <v>468.95</v>
      </c>
      <c r="CE7" s="38">
        <v>753.24</v>
      </c>
      <c r="CF7" s="38">
        <v>544.80999999999995</v>
      </c>
      <c r="CG7" s="38">
        <v>320.36</v>
      </c>
      <c r="CH7" s="38">
        <v>332.02</v>
      </c>
      <c r="CI7" s="38">
        <v>300.35000000000002</v>
      </c>
      <c r="CJ7" s="38">
        <v>267.86</v>
      </c>
      <c r="CK7" s="38">
        <v>256.82</v>
      </c>
      <c r="CL7" s="38">
        <v>219.46</v>
      </c>
      <c r="CM7" s="38">
        <v>32.43</v>
      </c>
      <c r="CN7" s="38">
        <v>31.14</v>
      </c>
      <c r="CO7" s="38">
        <v>30.86</v>
      </c>
      <c r="CP7" s="38">
        <v>29.71</v>
      </c>
      <c r="CQ7" s="38">
        <v>27.43</v>
      </c>
      <c r="CR7" s="38">
        <v>34.74</v>
      </c>
      <c r="CS7" s="38">
        <v>36.65</v>
      </c>
      <c r="CT7" s="38">
        <v>37.72</v>
      </c>
      <c r="CU7" s="38">
        <v>37.08</v>
      </c>
      <c r="CV7" s="38">
        <v>37.46</v>
      </c>
      <c r="CW7" s="38">
        <v>42.82</v>
      </c>
      <c r="CX7" s="38">
        <v>54.22</v>
      </c>
      <c r="CY7" s="38">
        <v>55.61</v>
      </c>
      <c r="CZ7" s="38">
        <v>55.77</v>
      </c>
      <c r="DA7" s="38">
        <v>57.02</v>
      </c>
      <c r="DB7" s="38">
        <v>58.07</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2020-01-27T04:02:30Z</cp:lastPrinted>
  <dcterms:created xsi:type="dcterms:W3CDTF">2019-12-05T05:10:42Z</dcterms:created>
  <dcterms:modified xsi:type="dcterms:W3CDTF">2020-01-27T04:03:53Z</dcterms:modified>
  <cp:category/>
</cp:coreProperties>
</file>