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900545\Desktop\H31\"/>
    </mc:Choice>
  </mc:AlternateContent>
  <workbookProtection workbookAlgorithmName="SHA-512" workbookHashValue="j/NsImIIFLHXrZKPcslMm2jgX7w7cYmjY3rfzCrqhx6nneGp4q6ZlJ1lzwEigYaY/UoQPBpXiGBmdTDgUA/b2w==" workbookSaltValue="IATxElzD6nffmbyG5c+8BA==" workbookSpinCount="100000" lockStructure="1"/>
  <bookViews>
    <workbookView xWindow="0" yWindow="0" windowWidth="20490" windowHeight="7770"/>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<sst xmlns="http://schemas.openxmlformats.org/spreadsheetml/2006/main" count="262" uniqueCount="107">
  <si>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</si>
  <si>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</si>
  <si>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</si>
  <si>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</si>
  <si>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</si>
  <si>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</si>
  <si>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</si>
  <si>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</si>
  <si>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</si>
  <si>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</si>
  <si>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</si>
  <si>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</si>
  <si>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</si>
  <si>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</si>
  <si>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</si>
  <si>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</si>
  <si>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</si>
  <si>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</si>
  <si>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</si>
  <si>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</si>
  <si>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</si>
  <si>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</si>
  <si>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</si>
  <si>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</si>
  <si>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</si>
  <si>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</si>
  <si>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</si>
  <si>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</si>
  <si>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</si>
  <si>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</si>
  <si>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</si>
  <si>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</si>
  <si>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</si>
  <si>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</si>
  <si>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</si>
  <si>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</si>
  <si>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</si>
  <si>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</si>
  <si>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</si>
  <si>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</si>
  <si>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</si>
  <si>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</si>
  <si>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</si>
  <si>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</si>
  <si>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</si>
  <si>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</si>
  <si>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</si>
  <si>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</si>
  <si>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</si>
  <si>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</si>
  <si>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</si>
  <si>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</si>
  <si>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</si>
  <si>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</si>
  <si>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</si>
  <si>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</si>
  <si>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</si>
  <si>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</si>
  <si>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</si>
  <si>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</si>
  <si>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</si>
  <si>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</si>
  <si>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</si>
  <si>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</si>
  <si>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</si>
  <si>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</si>
  <si>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</si>
  <si>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</si>
  <si>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</si>
  <si>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</si>
  <si>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</si>
  <si>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</si>
  <si>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</si>
  <si>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</si>
  <si>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</si>
  <si>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</si>
  <si>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</si>
  <si>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</si>
  <si>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</si>
  <si>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</si>
  <si>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</si>
  <si>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</si>
  <si>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</si>
  <si>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</si>
  <si>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</si>
  <si>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</si>
  <si>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</si>
  <si>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</si>
  <si>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072052</t>
  </si>
  <si>
    <t>46</t>
  </si>
  <si>
    <t>02</t>
  </si>
  <si>
    <t>0</t>
  </si>
  <si>
    <t>000</t>
  </si>
  <si>
    <t>福島県　白河市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</si>
  <si>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</si>
  <si>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</si>
  <si>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</si>
  <si>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</si>
  <si>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</si>
  <si>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</si>
  <si>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</si>
  <si>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</si>
  <si>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</si>
  <si>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</si>
  <si>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市の工業用水道事業の給水状況は、事業所数が3社、契約水量も少なく、収益の大部分を他会計からの繰入金によって賄われている状況にある。近年は、契約水量の増加により、⑤料金回収率、⑦施設利用率等の増加となっているが、今後も厳しい経営状況が予想される。</t>
    <rPh sb="1" eb="3">
      <t>トウシ</t>
    </rPh>
    <rPh sb="4" eb="7">
      <t>コウギョウヨウ</t>
    </rPh>
    <rPh sb="7" eb="9">
      <t>スイドウ</t>
    </rPh>
    <rPh sb="9" eb="11">
      <t>ジギョウ</t>
    </rPh>
    <rPh sb="12" eb="14">
      <t>キュウスイ</t>
    </rPh>
    <rPh sb="14" eb="16">
      <t>ジョウキョウ</t>
    </rPh>
    <rPh sb="18" eb="21">
      <t>ジギョウショ</t>
    </rPh>
    <rPh sb="21" eb="22">
      <t>スウ</t>
    </rPh>
    <rPh sb="24" eb="25">
      <t>シャ</t>
    </rPh>
    <rPh sb="26" eb="28">
      <t>ケイヤク</t>
    </rPh>
    <rPh sb="28" eb="30">
      <t>スイリョウ</t>
    </rPh>
    <rPh sb="31" eb="32">
      <t>スク</t>
    </rPh>
    <rPh sb="35" eb="37">
      <t>シュウエキ</t>
    </rPh>
    <rPh sb="38" eb="41">
      <t>ダイブブン</t>
    </rPh>
    <rPh sb="42" eb="43">
      <t>タ</t>
    </rPh>
    <rPh sb="43" eb="45">
      <t>カイケイ</t>
    </rPh>
    <rPh sb="48" eb="50">
      <t>クリイレ</t>
    </rPh>
    <rPh sb="50" eb="51">
      <t>キン</t>
    </rPh>
    <rPh sb="55" eb="56">
      <t>マカナ</t>
    </rPh>
    <rPh sb="61" eb="63">
      <t>ジョウキョウ</t>
    </rPh>
    <rPh sb="67" eb="69">
      <t>キンネン</t>
    </rPh>
    <rPh sb="71" eb="73">
      <t>ケイヤク</t>
    </rPh>
    <rPh sb="73" eb="75">
      <t>スイリョウ</t>
    </rPh>
    <rPh sb="76" eb="78">
      <t>ゾウカ</t>
    </rPh>
    <rPh sb="83" eb="85">
      <t>リョウキン</t>
    </rPh>
    <rPh sb="85" eb="87">
      <t>カイシュウ</t>
    </rPh>
    <rPh sb="87" eb="88">
      <t>リツ</t>
    </rPh>
    <rPh sb="90" eb="92">
      <t>シセツ</t>
    </rPh>
    <rPh sb="92" eb="95">
      <t>リヨウリツ</t>
    </rPh>
    <rPh sb="95" eb="96">
      <t>トウ</t>
    </rPh>
    <rPh sb="97" eb="99">
      <t>ゾウカ</t>
    </rPh>
    <rPh sb="107" eb="109">
      <t>コンゴ</t>
    </rPh>
    <rPh sb="110" eb="111">
      <t>キビ</t>
    </rPh>
    <rPh sb="113" eb="115">
      <t>ケイエイ</t>
    </rPh>
    <rPh sb="115" eb="117">
      <t>ジョウキョウ</t>
    </rPh>
    <rPh sb="118" eb="120">
      <t>ヨソウ</t>
    </rPh>
    <phoneticPr fontId="5"/>
  </si>
  <si>
    <t>　老朽化については、まだ償却年数を超える管路等がないため、管路更新を行ってはいないが、今後の管路等の修繕・更新等を見込んで、さらに経営の健全化に努める必要がある。</t>
    <rPh sb="1" eb="4">
      <t>ロウキュウカ</t>
    </rPh>
    <rPh sb="12" eb="14">
      <t>ショウキャク</t>
    </rPh>
    <rPh sb="14" eb="16">
      <t>ネンスウ</t>
    </rPh>
    <rPh sb="17" eb="18">
      <t>コ</t>
    </rPh>
    <rPh sb="20" eb="23">
      <t>カンロトウ</t>
    </rPh>
    <rPh sb="29" eb="31">
      <t>カンロ</t>
    </rPh>
    <rPh sb="31" eb="33">
      <t>コウシン</t>
    </rPh>
    <rPh sb="34" eb="35">
      <t>オコナ</t>
    </rPh>
    <rPh sb="43" eb="45">
      <t>コンゴ</t>
    </rPh>
    <rPh sb="46" eb="48">
      <t>カンロ</t>
    </rPh>
    <rPh sb="48" eb="49">
      <t>トウ</t>
    </rPh>
    <rPh sb="50" eb="52">
      <t>シュウゼン</t>
    </rPh>
    <rPh sb="53" eb="56">
      <t>コウシントウ</t>
    </rPh>
    <rPh sb="57" eb="59">
      <t>ミコ</t>
    </rPh>
    <rPh sb="65" eb="67">
      <t>ケイエイ</t>
    </rPh>
    <rPh sb="68" eb="71">
      <t>ケンゼンカ</t>
    </rPh>
    <rPh sb="72" eb="73">
      <t>ツト</t>
    </rPh>
    <rPh sb="75" eb="77">
      <t>ヒツヨウ</t>
    </rPh>
    <phoneticPr fontId="5"/>
  </si>
  <si>
    <t>　経営状況としては厳しい状況にあり、営業収益の向上のためには、給水契約水量の増量が必要不可欠となっている。関係各機関と強い連携のもと企業誘致や既存企業の増設を促し、配水能力を効果的・効率的に発揮できる経営環境づくりに努め、経営の健全化を目指してゆきたい。</t>
    <rPh sb="1" eb="3">
      <t>ケイエイ</t>
    </rPh>
    <rPh sb="3" eb="5">
      <t>ジョウキョウ</t>
    </rPh>
    <rPh sb="9" eb="10">
      <t>キビ</t>
    </rPh>
    <rPh sb="12" eb="14">
      <t>ジョウキョウ</t>
    </rPh>
    <rPh sb="18" eb="20">
      <t>エイギョウ</t>
    </rPh>
    <rPh sb="20" eb="22">
      <t>シュウエキ</t>
    </rPh>
    <rPh sb="23" eb="25">
      <t>コウジョウ</t>
    </rPh>
    <rPh sb="31" eb="33">
      <t>キュウスイ</t>
    </rPh>
    <rPh sb="33" eb="35">
      <t>ケイヤク</t>
    </rPh>
    <rPh sb="35" eb="37">
      <t>スイリョウ</t>
    </rPh>
    <rPh sb="38" eb="40">
      <t>ゾウリョウ</t>
    </rPh>
    <rPh sb="41" eb="43">
      <t>ヒツヨウ</t>
    </rPh>
    <rPh sb="43" eb="46">
      <t>フカケツ</t>
    </rPh>
    <rPh sb="53" eb="55">
      <t>カンケイ</t>
    </rPh>
    <rPh sb="55" eb="56">
      <t>カク</t>
    </rPh>
    <rPh sb="56" eb="58">
      <t>キカン</t>
    </rPh>
    <rPh sb="59" eb="60">
      <t>ツヨ</t>
    </rPh>
    <rPh sb="61" eb="63">
      <t>レンケイ</t>
    </rPh>
    <rPh sb="66" eb="68">
      <t>キギョウ</t>
    </rPh>
    <rPh sb="68" eb="70">
      <t>ユウチ</t>
    </rPh>
    <rPh sb="71" eb="73">
      <t>キゾン</t>
    </rPh>
    <rPh sb="73" eb="75">
      <t>キギョウ</t>
    </rPh>
    <rPh sb="76" eb="78">
      <t>ゾウセツ</t>
    </rPh>
    <rPh sb="79" eb="80">
      <t>ウナガ</t>
    </rPh>
    <rPh sb="82" eb="84">
      <t>ハイスイ</t>
    </rPh>
    <rPh sb="84" eb="86">
      <t>ノウリョク</t>
    </rPh>
    <rPh sb="87" eb="90">
      <t>コウカテキ</t>
    </rPh>
    <rPh sb="91" eb="94">
      <t>コウリツテキ</t>
    </rPh>
    <rPh sb="95" eb="97">
      <t>ハッキ</t>
    </rPh>
    <rPh sb="100" eb="102">
      <t>ケイエイ</t>
    </rPh>
    <rPh sb="102" eb="104">
      <t>カンキョウ</t>
    </rPh>
    <rPh sb="108" eb="109">
      <t>ツト</t>
    </rPh>
    <rPh sb="111" eb="113">
      <t>ケイエイ</t>
    </rPh>
    <rPh sb="114" eb="117">
      <t>ケンゼンカ</t>
    </rPh>
    <rPh sb="118" eb="120">
      <t>メザ</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</si>
</sst>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23.9</c:v>
                </c:pt>
                <c:pt idx="1">
                  <c:v>26.63</c:v>
                </c:pt>
                <c:pt idx="2">
                  <c:v>28.95</c:v>
                </c:pt>
                <c:pt idx="3">
                  <c:v>31.27</c:v>
                </c:pt>
                <c:pt idx="4">
                  <c:v>33.58</c:v>
                </c:pt>
              </c:numCache>
            </c:numRef>
          </c:val>
          <c:extLst xmlns:c16r2="http://schemas.microsoft.com/office/drawing/2015/06/chart">
            <c:ext xmlns:c16="http://schemas.microsoft.com/office/drawing/2014/chart" uri="{C3380CC4-5D6E-409C-BE32-E72D297353CC}">
              <c16:uniqueId val="{00000000-A068-4CDC-8086-4E7F53CB5E55}"/>
            </c:ext>
          </c:extLst>
        </c:ser>
        <c:dLbls>
          <c:showLegendKey val="0"/>
          <c:showVal val="0"/>
          <c:showCatName val="0"/>
          <c:showSerName val="0"/>
          <c:showPercent val="0"/>
          <c:showBubbleSize val="0"/>
        </c:dLbls>
        <c:gapWidth val="150"/>
        <c:axId val="266474856"/>
        <c:axId val="266475608"/>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xmlns:c16r2="http://schemas.microsoft.com/office/drawing/2015/06/chart">
            <c:ext xmlns:c16="http://schemas.microsoft.com/office/drawing/2014/chart" uri="{C3380CC4-5D6E-409C-BE32-E72D297353CC}">
              <c16:uniqueId val="{00000001-A068-4CDC-8086-4E7F53CB5E55}"/>
            </c:ext>
          </c:extLst>
        </c:ser>
        <c:dLbls>
          <c:showLegendKey val="0"/>
          <c:showVal val="0"/>
          <c:showCatName val="0"/>
          <c:showSerName val="0"/>
          <c:showPercent val="0"/>
          <c:showBubbleSize val="0"/>
        </c:dLbls>
        <c:marker val="1"/>
        <c:smooth val="0"/>
        <c:axId val="266474856"/>
        <c:axId val="266475608"/>
      </c:lineChart>
      <c:dateAx>
        <c:axId val="266474856"/>
        <c:scaling>
          <c:orientation val="minMax"/>
        </c:scaling>
        <c:delete val="1"/>
        <c:axPos val="b"/>
        <c:numFmt formatCode="ge" sourceLinked="1"/>
        <c:majorTickMark val="none"/>
        <c:minorTickMark val="none"/>
        <c:tickLblPos val="none"/>
        <c:crossAx val="266475608"/>
        <c:crosses val="autoZero"/>
        <c:auto val="1"/>
        <c:lblOffset val="100"/>
        <c:baseTimeUnit val="years"/>
      </c:dateAx>
      <c:valAx>
        <c:axId val="2664756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64748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B79-4B4B-8759-E5E2CFF392F7}"/>
            </c:ext>
          </c:extLst>
        </c:ser>
        <c:dLbls>
          <c:showLegendKey val="0"/>
          <c:showVal val="0"/>
          <c:showCatName val="0"/>
          <c:showSerName val="0"/>
          <c:showPercent val="0"/>
          <c:showBubbleSize val="0"/>
        </c:dLbls>
        <c:gapWidth val="150"/>
        <c:axId val="267803576"/>
        <c:axId val="267803968"/>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xmlns:c16r2="http://schemas.microsoft.com/office/drawing/2015/06/chart">
            <c:ext xmlns:c16="http://schemas.microsoft.com/office/drawing/2014/chart" uri="{C3380CC4-5D6E-409C-BE32-E72D297353CC}">
              <c16:uniqueId val="{00000001-3B79-4B4B-8759-E5E2CFF392F7}"/>
            </c:ext>
          </c:extLst>
        </c:ser>
        <c:dLbls>
          <c:showLegendKey val="0"/>
          <c:showVal val="0"/>
          <c:showCatName val="0"/>
          <c:showSerName val="0"/>
          <c:showPercent val="0"/>
          <c:showBubbleSize val="0"/>
        </c:dLbls>
        <c:marker val="1"/>
        <c:smooth val="0"/>
        <c:axId val="267803576"/>
        <c:axId val="267803968"/>
      </c:lineChart>
      <c:dateAx>
        <c:axId val="267803576"/>
        <c:scaling>
          <c:orientation val="minMax"/>
        </c:scaling>
        <c:delete val="1"/>
        <c:axPos val="b"/>
        <c:numFmt formatCode="ge" sourceLinked="1"/>
        <c:majorTickMark val="none"/>
        <c:minorTickMark val="none"/>
        <c:tickLblPos val="none"/>
        <c:crossAx val="267803968"/>
        <c:crosses val="autoZero"/>
        <c:auto val="1"/>
        <c:lblOffset val="100"/>
        <c:baseTimeUnit val="years"/>
      </c:dateAx>
      <c:valAx>
        <c:axId val="26780396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780357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102.26</c:v>
                </c:pt>
                <c:pt idx="1">
                  <c:v>101.15</c:v>
                </c:pt>
                <c:pt idx="2">
                  <c:v>100</c:v>
                </c:pt>
                <c:pt idx="3">
                  <c:v>100</c:v>
                </c:pt>
                <c:pt idx="4">
                  <c:v>100</c:v>
                </c:pt>
              </c:numCache>
            </c:numRef>
          </c:val>
          <c:extLst xmlns:c16r2="http://schemas.microsoft.com/office/drawing/2015/06/chart">
            <c:ext xmlns:c16="http://schemas.microsoft.com/office/drawing/2014/chart" uri="{C3380CC4-5D6E-409C-BE32-E72D297353CC}">
              <c16:uniqueId val="{00000000-4671-4318-B27A-55EE24E3E66D}"/>
            </c:ext>
          </c:extLst>
        </c:ser>
        <c:dLbls>
          <c:showLegendKey val="0"/>
          <c:showVal val="0"/>
          <c:showCatName val="0"/>
          <c:showSerName val="0"/>
          <c:showPercent val="0"/>
          <c:showBubbleSize val="0"/>
        </c:dLbls>
        <c:gapWidth val="150"/>
        <c:axId val="267804752"/>
        <c:axId val="26780514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xmlns:c16r2="http://schemas.microsoft.com/office/drawing/2015/06/chart">
            <c:ext xmlns:c16="http://schemas.microsoft.com/office/drawing/2014/chart" uri="{C3380CC4-5D6E-409C-BE32-E72D297353CC}">
              <c16:uniqueId val="{00000001-4671-4318-B27A-55EE24E3E66D}"/>
            </c:ext>
          </c:extLst>
        </c:ser>
        <c:dLbls>
          <c:showLegendKey val="0"/>
          <c:showVal val="0"/>
          <c:showCatName val="0"/>
          <c:showSerName val="0"/>
          <c:showPercent val="0"/>
          <c:showBubbleSize val="0"/>
        </c:dLbls>
        <c:marker val="1"/>
        <c:smooth val="0"/>
        <c:axId val="267804752"/>
        <c:axId val="267805144"/>
      </c:lineChart>
      <c:dateAx>
        <c:axId val="267804752"/>
        <c:scaling>
          <c:orientation val="minMax"/>
        </c:scaling>
        <c:delete val="1"/>
        <c:axPos val="b"/>
        <c:numFmt formatCode="ge" sourceLinked="1"/>
        <c:majorTickMark val="none"/>
        <c:minorTickMark val="none"/>
        <c:tickLblPos val="none"/>
        <c:crossAx val="267805144"/>
        <c:crosses val="autoZero"/>
        <c:auto val="1"/>
        <c:lblOffset val="100"/>
        <c:baseTimeUnit val="years"/>
      </c:dateAx>
      <c:valAx>
        <c:axId val="2678051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78047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0F-46DC-B635-46B6B67DE77C}"/>
            </c:ext>
          </c:extLst>
        </c:ser>
        <c:dLbls>
          <c:showLegendKey val="0"/>
          <c:showVal val="0"/>
          <c:showCatName val="0"/>
          <c:showSerName val="0"/>
          <c:showPercent val="0"/>
          <c:showBubbleSize val="0"/>
        </c:dLbls>
        <c:gapWidth val="150"/>
        <c:axId val="267396000"/>
        <c:axId val="26739638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xmlns:c16r2="http://schemas.microsoft.com/office/drawing/2015/06/chart">
            <c:ext xmlns:c16="http://schemas.microsoft.com/office/drawing/2014/chart" uri="{C3380CC4-5D6E-409C-BE32-E72D297353CC}">
              <c16:uniqueId val="{00000001-8D0F-46DC-B635-46B6B67DE77C}"/>
            </c:ext>
          </c:extLst>
        </c:ser>
        <c:dLbls>
          <c:showLegendKey val="0"/>
          <c:showVal val="0"/>
          <c:showCatName val="0"/>
          <c:showSerName val="0"/>
          <c:showPercent val="0"/>
          <c:showBubbleSize val="0"/>
        </c:dLbls>
        <c:marker val="1"/>
        <c:smooth val="0"/>
        <c:axId val="267396000"/>
        <c:axId val="267396384"/>
      </c:lineChart>
      <c:dateAx>
        <c:axId val="267396000"/>
        <c:scaling>
          <c:orientation val="minMax"/>
        </c:scaling>
        <c:delete val="1"/>
        <c:axPos val="b"/>
        <c:numFmt formatCode="ge" sourceLinked="1"/>
        <c:majorTickMark val="none"/>
        <c:minorTickMark val="none"/>
        <c:tickLblPos val="none"/>
        <c:crossAx val="267396384"/>
        <c:crosses val="autoZero"/>
        <c:auto val="1"/>
        <c:lblOffset val="100"/>
        <c:baseTimeUnit val="years"/>
      </c:dateAx>
      <c:valAx>
        <c:axId val="2673963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73960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D67-40E2-81E9-4274C12C3650}"/>
            </c:ext>
          </c:extLst>
        </c:ser>
        <c:dLbls>
          <c:showLegendKey val="0"/>
          <c:showVal val="0"/>
          <c:showCatName val="0"/>
          <c:showSerName val="0"/>
          <c:showPercent val="0"/>
          <c:showBubbleSize val="0"/>
        </c:dLbls>
        <c:gapWidth val="150"/>
        <c:axId val="268171152"/>
        <c:axId val="268171536"/>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xmlns:c16r2="http://schemas.microsoft.com/office/drawing/2015/06/chart">
            <c:ext xmlns:c16="http://schemas.microsoft.com/office/drawing/2014/chart" uri="{C3380CC4-5D6E-409C-BE32-E72D297353CC}">
              <c16:uniqueId val="{00000001-CD67-40E2-81E9-4274C12C3650}"/>
            </c:ext>
          </c:extLst>
        </c:ser>
        <c:dLbls>
          <c:showLegendKey val="0"/>
          <c:showVal val="0"/>
          <c:showCatName val="0"/>
          <c:showSerName val="0"/>
          <c:showPercent val="0"/>
          <c:showBubbleSize val="0"/>
        </c:dLbls>
        <c:marker val="1"/>
        <c:smooth val="0"/>
        <c:axId val="268171152"/>
        <c:axId val="268171536"/>
      </c:lineChart>
      <c:dateAx>
        <c:axId val="268171152"/>
        <c:scaling>
          <c:orientation val="minMax"/>
        </c:scaling>
        <c:delete val="1"/>
        <c:axPos val="b"/>
        <c:numFmt formatCode="ge" sourceLinked="1"/>
        <c:majorTickMark val="none"/>
        <c:minorTickMark val="none"/>
        <c:tickLblPos val="none"/>
        <c:crossAx val="268171536"/>
        <c:crosses val="autoZero"/>
        <c:auto val="1"/>
        <c:lblOffset val="100"/>
        <c:baseTimeUnit val="years"/>
      </c:dateAx>
      <c:valAx>
        <c:axId val="2681715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81711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124.18</c:v>
                </c:pt>
                <c:pt idx="1">
                  <c:v>77.650000000000006</c:v>
                </c:pt>
                <c:pt idx="2">
                  <c:v>82.53</c:v>
                </c:pt>
                <c:pt idx="3">
                  <c:v>71.69</c:v>
                </c:pt>
                <c:pt idx="4">
                  <c:v>40.96</c:v>
                </c:pt>
              </c:numCache>
            </c:numRef>
          </c:val>
          <c:extLst xmlns:c16r2="http://schemas.microsoft.com/office/drawing/2015/06/chart">
            <c:ext xmlns:c16="http://schemas.microsoft.com/office/drawing/2014/chart" uri="{C3380CC4-5D6E-409C-BE32-E72D297353CC}">
              <c16:uniqueId val="{00000000-7356-4CDD-A746-26702CD32265}"/>
            </c:ext>
          </c:extLst>
        </c:ser>
        <c:dLbls>
          <c:showLegendKey val="0"/>
          <c:showVal val="0"/>
          <c:showCatName val="0"/>
          <c:showSerName val="0"/>
          <c:showPercent val="0"/>
          <c:showBubbleSize val="0"/>
        </c:dLbls>
        <c:gapWidth val="150"/>
        <c:axId val="267578960"/>
        <c:axId val="26757934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xmlns:c16r2="http://schemas.microsoft.com/office/drawing/2015/06/chart">
            <c:ext xmlns:c16="http://schemas.microsoft.com/office/drawing/2014/chart" uri="{C3380CC4-5D6E-409C-BE32-E72D297353CC}">
              <c16:uniqueId val="{00000001-7356-4CDD-A746-26702CD32265}"/>
            </c:ext>
          </c:extLst>
        </c:ser>
        <c:dLbls>
          <c:showLegendKey val="0"/>
          <c:showVal val="0"/>
          <c:showCatName val="0"/>
          <c:showSerName val="0"/>
          <c:showPercent val="0"/>
          <c:showBubbleSize val="0"/>
        </c:dLbls>
        <c:marker val="1"/>
        <c:smooth val="0"/>
        <c:axId val="267578960"/>
        <c:axId val="267579344"/>
      </c:lineChart>
      <c:dateAx>
        <c:axId val="267578960"/>
        <c:scaling>
          <c:orientation val="minMax"/>
        </c:scaling>
        <c:delete val="1"/>
        <c:axPos val="b"/>
        <c:numFmt formatCode="ge" sourceLinked="1"/>
        <c:majorTickMark val="none"/>
        <c:minorTickMark val="none"/>
        <c:tickLblPos val="none"/>
        <c:crossAx val="267579344"/>
        <c:crosses val="autoZero"/>
        <c:auto val="1"/>
        <c:lblOffset val="100"/>
        <c:baseTimeUnit val="years"/>
      </c:dateAx>
      <c:valAx>
        <c:axId val="2675793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757896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23510.14</c:v>
                </c:pt>
                <c:pt idx="1">
                  <c:v>21531.52</c:v>
                </c:pt>
                <c:pt idx="2">
                  <c:v>15542.26</c:v>
                </c:pt>
                <c:pt idx="3">
                  <c:v>12072.17</c:v>
                </c:pt>
                <c:pt idx="4">
                  <c:v>10322.64</c:v>
                </c:pt>
              </c:numCache>
            </c:numRef>
          </c:val>
          <c:extLst xmlns:c16r2="http://schemas.microsoft.com/office/drawing/2015/06/chart">
            <c:ext xmlns:c16="http://schemas.microsoft.com/office/drawing/2014/chart" uri="{C3380CC4-5D6E-409C-BE32-E72D297353CC}">
              <c16:uniqueId val="{00000000-ADF2-47C0-86FF-70D2C23C7916}"/>
            </c:ext>
          </c:extLst>
        </c:ser>
        <c:dLbls>
          <c:showLegendKey val="0"/>
          <c:showVal val="0"/>
          <c:showCatName val="0"/>
          <c:showSerName val="0"/>
          <c:showPercent val="0"/>
          <c:showBubbleSize val="0"/>
        </c:dLbls>
        <c:gapWidth val="150"/>
        <c:axId val="267828768"/>
        <c:axId val="26784298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xmlns:c16r2="http://schemas.microsoft.com/office/drawing/2015/06/chart">
            <c:ext xmlns:c16="http://schemas.microsoft.com/office/drawing/2014/chart" uri="{C3380CC4-5D6E-409C-BE32-E72D297353CC}">
              <c16:uniqueId val="{00000001-ADF2-47C0-86FF-70D2C23C7916}"/>
            </c:ext>
          </c:extLst>
        </c:ser>
        <c:dLbls>
          <c:showLegendKey val="0"/>
          <c:showVal val="0"/>
          <c:showCatName val="0"/>
          <c:showSerName val="0"/>
          <c:showPercent val="0"/>
          <c:showBubbleSize val="0"/>
        </c:dLbls>
        <c:marker val="1"/>
        <c:smooth val="0"/>
        <c:axId val="267828768"/>
        <c:axId val="267842984"/>
      </c:lineChart>
      <c:dateAx>
        <c:axId val="267828768"/>
        <c:scaling>
          <c:orientation val="minMax"/>
        </c:scaling>
        <c:delete val="1"/>
        <c:axPos val="b"/>
        <c:numFmt formatCode="ge" sourceLinked="1"/>
        <c:majorTickMark val="none"/>
        <c:minorTickMark val="none"/>
        <c:tickLblPos val="none"/>
        <c:crossAx val="267842984"/>
        <c:crosses val="autoZero"/>
        <c:auto val="1"/>
        <c:lblOffset val="100"/>
        <c:baseTimeUnit val="years"/>
      </c:dateAx>
      <c:valAx>
        <c:axId val="26784298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782876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6.98</c:v>
                </c:pt>
                <c:pt idx="1">
                  <c:v>7.55</c:v>
                </c:pt>
                <c:pt idx="2">
                  <c:v>10.99</c:v>
                </c:pt>
                <c:pt idx="3">
                  <c:v>12.78</c:v>
                </c:pt>
                <c:pt idx="4">
                  <c:v>14.73</c:v>
                </c:pt>
              </c:numCache>
            </c:numRef>
          </c:val>
          <c:extLst xmlns:c16r2="http://schemas.microsoft.com/office/drawing/2015/06/chart">
            <c:ext xmlns:c16="http://schemas.microsoft.com/office/drawing/2014/chart" uri="{C3380CC4-5D6E-409C-BE32-E72D297353CC}">
              <c16:uniqueId val="{00000000-0FCE-4C40-B573-95742E23EA31}"/>
            </c:ext>
          </c:extLst>
        </c:ser>
        <c:dLbls>
          <c:showLegendKey val="0"/>
          <c:showVal val="0"/>
          <c:showCatName val="0"/>
          <c:showSerName val="0"/>
          <c:showPercent val="0"/>
          <c:showBubbleSize val="0"/>
        </c:dLbls>
        <c:gapWidth val="150"/>
        <c:axId val="267798872"/>
        <c:axId val="26779926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xmlns:c16r2="http://schemas.microsoft.com/office/drawing/2015/06/chart">
            <c:ext xmlns:c16="http://schemas.microsoft.com/office/drawing/2014/chart" uri="{C3380CC4-5D6E-409C-BE32-E72D297353CC}">
              <c16:uniqueId val="{00000001-0FCE-4C40-B573-95742E23EA31}"/>
            </c:ext>
          </c:extLst>
        </c:ser>
        <c:dLbls>
          <c:showLegendKey val="0"/>
          <c:showVal val="0"/>
          <c:showCatName val="0"/>
          <c:showSerName val="0"/>
          <c:showPercent val="0"/>
          <c:showBubbleSize val="0"/>
        </c:dLbls>
        <c:marker val="1"/>
        <c:smooth val="0"/>
        <c:axId val="267798872"/>
        <c:axId val="267799264"/>
      </c:lineChart>
      <c:dateAx>
        <c:axId val="267798872"/>
        <c:scaling>
          <c:orientation val="minMax"/>
        </c:scaling>
        <c:delete val="1"/>
        <c:axPos val="b"/>
        <c:numFmt formatCode="ge" sourceLinked="1"/>
        <c:majorTickMark val="none"/>
        <c:minorTickMark val="none"/>
        <c:tickLblPos val="none"/>
        <c:crossAx val="267799264"/>
        <c:crosses val="autoZero"/>
        <c:auto val="1"/>
        <c:lblOffset val="100"/>
        <c:baseTimeUnit val="years"/>
      </c:dateAx>
      <c:valAx>
        <c:axId val="2677992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779887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911.55</c:v>
                </c:pt>
                <c:pt idx="1">
                  <c:v>888.12</c:v>
                </c:pt>
                <c:pt idx="2">
                  <c:v>606.91999999999996</c:v>
                </c:pt>
                <c:pt idx="3">
                  <c:v>510.61</c:v>
                </c:pt>
                <c:pt idx="4">
                  <c:v>494.45</c:v>
                </c:pt>
              </c:numCache>
            </c:numRef>
          </c:val>
          <c:extLst xmlns:c16r2="http://schemas.microsoft.com/office/drawing/2015/06/chart">
            <c:ext xmlns:c16="http://schemas.microsoft.com/office/drawing/2014/chart" uri="{C3380CC4-5D6E-409C-BE32-E72D297353CC}">
              <c16:uniqueId val="{00000000-8DE1-483E-8B0D-A7AF0B6C5EAA}"/>
            </c:ext>
          </c:extLst>
        </c:ser>
        <c:dLbls>
          <c:showLegendKey val="0"/>
          <c:showVal val="0"/>
          <c:showCatName val="0"/>
          <c:showSerName val="0"/>
          <c:showPercent val="0"/>
          <c:showBubbleSize val="0"/>
        </c:dLbls>
        <c:gapWidth val="150"/>
        <c:axId val="267800048"/>
        <c:axId val="267800440"/>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xmlns:c16r2="http://schemas.microsoft.com/office/drawing/2015/06/chart">
            <c:ext xmlns:c16="http://schemas.microsoft.com/office/drawing/2014/chart" uri="{C3380CC4-5D6E-409C-BE32-E72D297353CC}">
              <c16:uniqueId val="{00000001-8DE1-483E-8B0D-A7AF0B6C5EAA}"/>
            </c:ext>
          </c:extLst>
        </c:ser>
        <c:dLbls>
          <c:showLegendKey val="0"/>
          <c:showVal val="0"/>
          <c:showCatName val="0"/>
          <c:showSerName val="0"/>
          <c:showPercent val="0"/>
          <c:showBubbleSize val="0"/>
        </c:dLbls>
        <c:marker val="1"/>
        <c:smooth val="0"/>
        <c:axId val="267800048"/>
        <c:axId val="267800440"/>
      </c:lineChart>
      <c:dateAx>
        <c:axId val="267800048"/>
        <c:scaling>
          <c:orientation val="minMax"/>
        </c:scaling>
        <c:delete val="1"/>
        <c:axPos val="b"/>
        <c:numFmt formatCode="ge" sourceLinked="1"/>
        <c:majorTickMark val="none"/>
        <c:minorTickMark val="none"/>
        <c:tickLblPos val="none"/>
        <c:crossAx val="267800440"/>
        <c:crosses val="autoZero"/>
        <c:auto val="1"/>
        <c:lblOffset val="100"/>
        <c:baseTimeUnit val="years"/>
      </c:dateAx>
      <c:valAx>
        <c:axId val="2678004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78000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1.9</c:v>
                </c:pt>
                <c:pt idx="1">
                  <c:v>2.4300000000000002</c:v>
                </c:pt>
                <c:pt idx="2">
                  <c:v>4.28</c:v>
                </c:pt>
                <c:pt idx="3">
                  <c:v>5.73</c:v>
                </c:pt>
                <c:pt idx="4">
                  <c:v>5.75</c:v>
                </c:pt>
              </c:numCache>
            </c:numRef>
          </c:val>
          <c:extLst xmlns:c16r2="http://schemas.microsoft.com/office/drawing/2015/06/chart">
            <c:ext xmlns:c16="http://schemas.microsoft.com/office/drawing/2014/chart" uri="{C3380CC4-5D6E-409C-BE32-E72D297353CC}">
              <c16:uniqueId val="{00000000-5277-4C5F-BB26-6D2DAEBCA770}"/>
            </c:ext>
          </c:extLst>
        </c:ser>
        <c:dLbls>
          <c:showLegendKey val="0"/>
          <c:showVal val="0"/>
          <c:showCatName val="0"/>
          <c:showSerName val="0"/>
          <c:showPercent val="0"/>
          <c:showBubbleSize val="0"/>
        </c:dLbls>
        <c:gapWidth val="150"/>
        <c:axId val="267801224"/>
        <c:axId val="267801616"/>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xmlns:c16r2="http://schemas.microsoft.com/office/drawing/2015/06/chart">
            <c:ext xmlns:c16="http://schemas.microsoft.com/office/drawing/2014/chart" uri="{C3380CC4-5D6E-409C-BE32-E72D297353CC}">
              <c16:uniqueId val="{00000001-5277-4C5F-BB26-6D2DAEBCA770}"/>
            </c:ext>
          </c:extLst>
        </c:ser>
        <c:dLbls>
          <c:showLegendKey val="0"/>
          <c:showVal val="0"/>
          <c:showCatName val="0"/>
          <c:showSerName val="0"/>
          <c:showPercent val="0"/>
          <c:showBubbleSize val="0"/>
        </c:dLbls>
        <c:marker val="1"/>
        <c:smooth val="0"/>
        <c:axId val="267801224"/>
        <c:axId val="267801616"/>
      </c:lineChart>
      <c:dateAx>
        <c:axId val="267801224"/>
        <c:scaling>
          <c:orientation val="minMax"/>
        </c:scaling>
        <c:delete val="1"/>
        <c:axPos val="b"/>
        <c:numFmt formatCode="ge" sourceLinked="1"/>
        <c:majorTickMark val="none"/>
        <c:minorTickMark val="none"/>
        <c:tickLblPos val="none"/>
        <c:crossAx val="267801616"/>
        <c:crosses val="autoZero"/>
        <c:auto val="1"/>
        <c:lblOffset val="100"/>
        <c:baseTimeUnit val="years"/>
      </c:dateAx>
      <c:valAx>
        <c:axId val="26780161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780122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3.33</c:v>
                </c:pt>
                <c:pt idx="1">
                  <c:v>3.33</c:v>
                </c:pt>
                <c:pt idx="2">
                  <c:v>5.67</c:v>
                </c:pt>
                <c:pt idx="3">
                  <c:v>5.67</c:v>
                </c:pt>
                <c:pt idx="4">
                  <c:v>5.67</c:v>
                </c:pt>
              </c:numCache>
            </c:numRef>
          </c:val>
          <c:extLst xmlns:c16r2="http://schemas.microsoft.com/office/drawing/2015/06/chart">
            <c:ext xmlns:c16="http://schemas.microsoft.com/office/drawing/2014/chart" uri="{C3380CC4-5D6E-409C-BE32-E72D297353CC}">
              <c16:uniqueId val="{00000000-B657-4C59-A093-289795E5605C}"/>
            </c:ext>
          </c:extLst>
        </c:ser>
        <c:dLbls>
          <c:showLegendKey val="0"/>
          <c:showVal val="0"/>
          <c:showCatName val="0"/>
          <c:showSerName val="0"/>
          <c:showPercent val="0"/>
          <c:showBubbleSize val="0"/>
        </c:dLbls>
        <c:gapWidth val="150"/>
        <c:axId val="267802400"/>
        <c:axId val="267802792"/>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xmlns:c16r2="http://schemas.microsoft.com/office/drawing/2015/06/chart">
            <c:ext xmlns:c16="http://schemas.microsoft.com/office/drawing/2014/chart" uri="{C3380CC4-5D6E-409C-BE32-E72D297353CC}">
              <c16:uniqueId val="{00000001-B657-4C59-A093-289795E5605C}"/>
            </c:ext>
          </c:extLst>
        </c:ser>
        <c:dLbls>
          <c:showLegendKey val="0"/>
          <c:showVal val="0"/>
          <c:showCatName val="0"/>
          <c:showSerName val="0"/>
          <c:showPercent val="0"/>
          <c:showBubbleSize val="0"/>
        </c:dLbls>
        <c:marker val="1"/>
        <c:smooth val="0"/>
        <c:axId val="267802400"/>
        <c:axId val="267802792"/>
      </c:lineChart>
      <c:dateAx>
        <c:axId val="267802400"/>
        <c:scaling>
          <c:orientation val="minMax"/>
        </c:scaling>
        <c:delete val="1"/>
        <c:axPos val="b"/>
        <c:numFmt formatCode="ge" sourceLinked="1"/>
        <c:majorTickMark val="none"/>
        <c:minorTickMark val="none"/>
        <c:tickLblPos val="none"/>
        <c:crossAx val="267802792"/>
        <c:crosses val="autoZero"/>
        <c:auto val="1"/>
        <c:lblOffset val="100"/>
        <c:baseTimeUnit val="years"/>
      </c:dateAx>
      <c:valAx>
        <c:axId val="26780279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6780240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xmlns=""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xmlns=""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xmlns=""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xmlns=""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xmlns=""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xmlns=""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xmlns=""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xmlns=""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xmlns=""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xmlns=""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xmlns=""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JQ16" zoomScaleNormal="100" workbookViewId="0">
      <selection activeCell="SM16" sqref="SM16:TA45"/>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c r="A5" s="2"/>
      <c r="B5" s="146" t="str">
        <f>データ!H7</f>
        <v>福島県　白河市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6000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極小規模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345</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14.7</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3</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340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104</v>
      </c>
      <c r="SN16" s="85"/>
      <c r="SO16" s="85"/>
      <c r="SP16" s="85"/>
      <c r="SQ16" s="85"/>
      <c r="SR16" s="85"/>
      <c r="SS16" s="85"/>
      <c r="ST16" s="85"/>
      <c r="SU16" s="85"/>
      <c r="SV16" s="85"/>
      <c r="SW16" s="85"/>
      <c r="SX16" s="85"/>
      <c r="SY16" s="85"/>
      <c r="SZ16" s="85"/>
      <c r="TA16" s="86"/>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102.26</v>
      </c>
      <c r="Y32" s="106"/>
      <c r="Z32" s="106"/>
      <c r="AA32" s="106"/>
      <c r="AB32" s="106"/>
      <c r="AC32" s="106"/>
      <c r="AD32" s="106"/>
      <c r="AE32" s="106"/>
      <c r="AF32" s="106"/>
      <c r="AG32" s="106"/>
      <c r="AH32" s="106"/>
      <c r="AI32" s="106"/>
      <c r="AJ32" s="106"/>
      <c r="AK32" s="106"/>
      <c r="AL32" s="106"/>
      <c r="AM32" s="106"/>
      <c r="AN32" s="106"/>
      <c r="AO32" s="106"/>
      <c r="AP32" s="106"/>
      <c r="AQ32" s="107"/>
      <c r="AR32" s="105">
        <f>データ!U6</f>
        <v>101.15</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100</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100</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100</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124.18</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77.650000000000006</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82.53</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71.69</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40.96</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23510.14</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21531.52</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15542.26</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12072.17</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10322.64</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117.77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118.03</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120</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113.67</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110.79</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102.41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101.87</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115.82</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118.97</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121.15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797.95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742.59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549.77</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730.25</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868.31</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446.61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430.97</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536.28</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514.66</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504.81</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c r="A34" s="2"/>
      <c r="B34" s="26"/>
      <c r="C34" s="2"/>
      <c r="D34" s="2"/>
      <c r="E34" s="2"/>
      <c r="F34" s="2"/>
      <c r="G34" s="2"/>
      <c r="H34" s="2"/>
      <c r="I34" s="2"/>
      <c r="J34" s="65"/>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7"/>
      <c r="DV34" s="2"/>
      <c r="DW34" s="2"/>
      <c r="DX34" s="2"/>
      <c r="DY34" s="2"/>
      <c r="DZ34" s="2"/>
      <c r="EA34" s="2"/>
      <c r="EB34" s="2"/>
      <c r="EC34" s="2"/>
      <c r="ED34" s="65"/>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7"/>
      <c r="IP34" s="2"/>
      <c r="IQ34" s="2"/>
      <c r="IR34" s="2"/>
      <c r="IS34" s="2"/>
      <c r="IT34" s="2"/>
      <c r="IU34" s="2"/>
      <c r="IV34" s="2"/>
      <c r="IW34" s="2"/>
      <c r="IX34" s="65"/>
      <c r="IY34" s="66"/>
      <c r="IZ34" s="66"/>
      <c r="JA34" s="66"/>
      <c r="JB34" s="66"/>
      <c r="JC34" s="66"/>
      <c r="JD34" s="66"/>
      <c r="JE34" s="66"/>
      <c r="JF34" s="66"/>
      <c r="JG34" s="66"/>
      <c r="JH34" s="66"/>
      <c r="JI34" s="66"/>
      <c r="JJ34" s="66"/>
      <c r="JK34" s="66"/>
      <c r="JL34" s="66"/>
      <c r="JM34" s="66"/>
      <c r="JN34" s="66"/>
      <c r="JO34" s="66"/>
      <c r="JP34" s="66"/>
      <c r="JQ34" s="66"/>
      <c r="JR34" s="66"/>
      <c r="JS34" s="66"/>
      <c r="JT34" s="66"/>
      <c r="JU34" s="66"/>
      <c r="JV34" s="66"/>
      <c r="JW34" s="66"/>
      <c r="JX34" s="66"/>
      <c r="JY34" s="66"/>
      <c r="JZ34" s="66"/>
      <c r="KA34" s="66"/>
      <c r="KB34" s="66"/>
      <c r="KC34" s="66"/>
      <c r="KD34" s="66"/>
      <c r="KE34" s="66"/>
      <c r="KF34" s="66"/>
      <c r="KG34" s="66"/>
      <c r="KH34" s="66"/>
      <c r="KI34" s="66"/>
      <c r="KJ34" s="66"/>
      <c r="KK34" s="66"/>
      <c r="KL34" s="66"/>
      <c r="KM34" s="66"/>
      <c r="KN34" s="66"/>
      <c r="KO34" s="66"/>
      <c r="KP34" s="66"/>
      <c r="KQ34" s="66"/>
      <c r="KR34" s="66"/>
      <c r="KS34" s="66"/>
      <c r="KT34" s="66"/>
      <c r="KU34" s="66"/>
      <c r="KV34" s="66"/>
      <c r="KW34" s="66"/>
      <c r="KX34" s="66"/>
      <c r="KY34" s="66"/>
      <c r="KZ34" s="66"/>
      <c r="LA34" s="66"/>
      <c r="LB34" s="66"/>
      <c r="LC34" s="66"/>
      <c r="LD34" s="66"/>
      <c r="LE34" s="66"/>
      <c r="LF34" s="66"/>
      <c r="LG34" s="66"/>
      <c r="LH34" s="66"/>
      <c r="LI34" s="66"/>
      <c r="LJ34" s="66"/>
      <c r="LK34" s="66"/>
      <c r="LL34" s="66"/>
      <c r="LM34" s="66"/>
      <c r="LN34" s="66"/>
      <c r="LO34" s="66"/>
      <c r="LP34" s="66"/>
      <c r="LQ34" s="66"/>
      <c r="LR34" s="66"/>
      <c r="LS34" s="66"/>
      <c r="LT34" s="66"/>
      <c r="LU34" s="66"/>
      <c r="LV34" s="66"/>
      <c r="LW34" s="66"/>
      <c r="LX34" s="66"/>
      <c r="LY34" s="66"/>
      <c r="LZ34" s="66"/>
      <c r="MA34" s="66"/>
      <c r="MB34" s="66"/>
      <c r="MC34" s="66"/>
      <c r="MD34" s="66"/>
      <c r="ME34" s="66"/>
      <c r="MF34" s="66"/>
      <c r="MG34" s="66"/>
      <c r="MH34" s="66"/>
      <c r="MI34" s="66"/>
      <c r="MJ34" s="66"/>
      <c r="MK34" s="66"/>
      <c r="ML34" s="66"/>
      <c r="MM34" s="66"/>
      <c r="MN34" s="66"/>
      <c r="MO34" s="66"/>
      <c r="MP34" s="66"/>
      <c r="MQ34" s="66"/>
      <c r="MR34" s="66"/>
      <c r="MS34" s="66"/>
      <c r="MT34" s="66"/>
      <c r="MU34" s="66"/>
      <c r="MV34" s="66"/>
      <c r="MW34" s="66"/>
      <c r="MX34" s="66"/>
      <c r="MY34" s="66"/>
      <c r="MZ34" s="66"/>
      <c r="NA34" s="66"/>
      <c r="NB34" s="66"/>
      <c r="NC34" s="66"/>
      <c r="ND34" s="66"/>
      <c r="NE34" s="66"/>
      <c r="NF34" s="66"/>
      <c r="NG34" s="66"/>
      <c r="NH34" s="66"/>
      <c r="NI34" s="67"/>
      <c r="NJ34" s="2"/>
      <c r="NK34" s="2"/>
      <c r="NL34" s="2"/>
      <c r="NM34" s="2"/>
      <c r="NN34" s="2"/>
      <c r="NO34" s="2"/>
      <c r="NP34" s="2"/>
      <c r="NQ34" s="2"/>
      <c r="NR34" s="65"/>
      <c r="NS34" s="66"/>
      <c r="NT34" s="66"/>
      <c r="NU34" s="66"/>
      <c r="NV34" s="66"/>
      <c r="NW34" s="66"/>
      <c r="NX34" s="66"/>
      <c r="NY34" s="66"/>
      <c r="NZ34" s="66"/>
      <c r="OA34" s="66"/>
      <c r="OB34" s="66"/>
      <c r="OC34" s="66"/>
      <c r="OD34" s="66"/>
      <c r="OE34" s="66"/>
      <c r="OF34" s="66"/>
      <c r="OG34" s="66"/>
      <c r="OH34" s="66"/>
      <c r="OI34" s="66"/>
      <c r="OJ34" s="66"/>
      <c r="OK34" s="66"/>
      <c r="OL34" s="66"/>
      <c r="OM34" s="66"/>
      <c r="ON34" s="66"/>
      <c r="OO34" s="66"/>
      <c r="OP34" s="66"/>
      <c r="OQ34" s="66"/>
      <c r="OR34" s="66"/>
      <c r="OS34" s="66"/>
      <c r="OT34" s="66"/>
      <c r="OU34" s="66"/>
      <c r="OV34" s="66"/>
      <c r="OW34" s="66"/>
      <c r="OX34" s="66"/>
      <c r="OY34" s="66"/>
      <c r="OZ34" s="66"/>
      <c r="PA34" s="66"/>
      <c r="PB34" s="66"/>
      <c r="PC34" s="66"/>
      <c r="PD34" s="66"/>
      <c r="PE34" s="66"/>
      <c r="PF34" s="66"/>
      <c r="PG34" s="66"/>
      <c r="PH34" s="66"/>
      <c r="PI34" s="66"/>
      <c r="PJ34" s="66"/>
      <c r="PK34" s="66"/>
      <c r="PL34" s="66"/>
      <c r="PM34" s="66"/>
      <c r="PN34" s="66"/>
      <c r="PO34" s="66"/>
      <c r="PP34" s="66"/>
      <c r="PQ34" s="66"/>
      <c r="PR34" s="66"/>
      <c r="PS34" s="66"/>
      <c r="PT34" s="66"/>
      <c r="PU34" s="66"/>
      <c r="PV34" s="66"/>
      <c r="PW34" s="66"/>
      <c r="PX34" s="66"/>
      <c r="PY34" s="66"/>
      <c r="PZ34" s="66"/>
      <c r="QA34" s="66"/>
      <c r="QB34" s="66"/>
      <c r="QC34" s="66"/>
      <c r="QD34" s="66"/>
      <c r="QE34" s="66"/>
      <c r="QF34" s="66"/>
      <c r="QG34" s="66"/>
      <c r="QH34" s="66"/>
      <c r="QI34" s="66"/>
      <c r="QJ34" s="66"/>
      <c r="QK34" s="66"/>
      <c r="QL34" s="66"/>
      <c r="QM34" s="66"/>
      <c r="QN34" s="66"/>
      <c r="QO34" s="66"/>
      <c r="QP34" s="66"/>
      <c r="QQ34" s="66"/>
      <c r="QR34" s="66"/>
      <c r="QS34" s="66"/>
      <c r="QT34" s="66"/>
      <c r="QU34" s="66"/>
      <c r="QV34" s="66"/>
      <c r="QW34" s="66"/>
      <c r="QX34" s="66"/>
      <c r="QY34" s="66"/>
      <c r="QZ34" s="66"/>
      <c r="RA34" s="66"/>
      <c r="RB34" s="66"/>
      <c r="RC34" s="66"/>
      <c r="RD34" s="66"/>
      <c r="RE34" s="66"/>
      <c r="RF34" s="66"/>
      <c r="RG34" s="66"/>
      <c r="RH34" s="66"/>
      <c r="RI34" s="66"/>
      <c r="RJ34" s="66"/>
      <c r="RK34" s="66"/>
      <c r="RL34" s="66"/>
      <c r="RM34" s="66"/>
      <c r="RN34" s="66"/>
      <c r="RO34" s="66"/>
      <c r="RP34" s="66"/>
      <c r="RQ34" s="66"/>
      <c r="RR34" s="66"/>
      <c r="RS34" s="66"/>
      <c r="RT34" s="66"/>
      <c r="RU34" s="66"/>
      <c r="RV34" s="66"/>
      <c r="RW34" s="66"/>
      <c r="RX34" s="66"/>
      <c r="RY34" s="66"/>
      <c r="RZ34" s="66"/>
      <c r="SA34" s="66"/>
      <c r="SB34" s="66"/>
      <c r="SC34" s="67"/>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105</v>
      </c>
      <c r="SN48" s="85"/>
      <c r="SO48" s="85"/>
      <c r="SP48" s="85"/>
      <c r="SQ48" s="85"/>
      <c r="SR48" s="85"/>
      <c r="SS48" s="85"/>
      <c r="ST48" s="85"/>
      <c r="SU48" s="85"/>
      <c r="SV48" s="85"/>
      <c r="SW48" s="85"/>
      <c r="SX48" s="85"/>
      <c r="SY48" s="85"/>
      <c r="SZ48" s="85"/>
      <c r="TA48" s="86"/>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6.98</v>
      </c>
      <c r="Y55" s="106"/>
      <c r="Z55" s="106"/>
      <c r="AA55" s="106"/>
      <c r="AB55" s="106"/>
      <c r="AC55" s="106"/>
      <c r="AD55" s="106"/>
      <c r="AE55" s="106"/>
      <c r="AF55" s="106"/>
      <c r="AG55" s="106"/>
      <c r="AH55" s="106"/>
      <c r="AI55" s="106"/>
      <c r="AJ55" s="106"/>
      <c r="AK55" s="106"/>
      <c r="AL55" s="106"/>
      <c r="AM55" s="106"/>
      <c r="AN55" s="106"/>
      <c r="AO55" s="106"/>
      <c r="AP55" s="106"/>
      <c r="AQ55" s="107"/>
      <c r="AR55" s="105">
        <f>データ!BM6</f>
        <v>7.55</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10.99</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12.78</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14.73</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911.55</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888.12</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606.91999999999996</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510.61</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494.45</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1.9</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2.4300000000000002</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4.28</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5.73</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5.75</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3.33</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3.33</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5.67</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5.67</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5.67</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91.03</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100.16</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100.54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95.99</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94.91</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45.86</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42.5</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42.19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44.55</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47.36</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35.78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35.909999999999997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35.54</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35.24</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35.22</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52.6</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52.54</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50.81</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50.28</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51.42</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c r="A57" s="2"/>
      <c r="B57" s="26"/>
      <c r="C57" s="2"/>
      <c r="D57" s="2"/>
      <c r="E57" s="2"/>
      <c r="F57" s="2"/>
      <c r="G57" s="2"/>
      <c r="H57" s="2"/>
      <c r="I57" s="2"/>
      <c r="J57" s="65"/>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7"/>
      <c r="DV57" s="2"/>
      <c r="DW57" s="2"/>
      <c r="DX57" s="2"/>
      <c r="DY57" s="2"/>
      <c r="DZ57" s="2"/>
      <c r="EA57" s="2"/>
      <c r="EB57" s="2"/>
      <c r="EC57" s="2"/>
      <c r="ED57" s="65"/>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7"/>
      <c r="IP57" s="2"/>
      <c r="IQ57" s="2"/>
      <c r="IR57" s="2"/>
      <c r="IS57" s="2"/>
      <c r="IT57" s="2"/>
      <c r="IU57" s="2"/>
      <c r="IV57" s="2"/>
      <c r="IW57" s="2"/>
      <c r="IX57" s="65"/>
      <c r="IY57" s="66"/>
      <c r="IZ57" s="66"/>
      <c r="JA57" s="66"/>
      <c r="JB57" s="66"/>
      <c r="JC57" s="66"/>
      <c r="JD57" s="66"/>
      <c r="JE57" s="66"/>
      <c r="JF57" s="66"/>
      <c r="JG57" s="66"/>
      <c r="JH57" s="66"/>
      <c r="JI57" s="66"/>
      <c r="JJ57" s="66"/>
      <c r="JK57" s="66"/>
      <c r="JL57" s="66"/>
      <c r="JM57" s="66"/>
      <c r="JN57" s="66"/>
      <c r="JO57" s="66"/>
      <c r="JP57" s="66"/>
      <c r="JQ57" s="66"/>
      <c r="JR57" s="66"/>
      <c r="JS57" s="66"/>
      <c r="JT57" s="66"/>
      <c r="JU57" s="66"/>
      <c r="JV57" s="66"/>
      <c r="JW57" s="66"/>
      <c r="JX57" s="66"/>
      <c r="JY57" s="66"/>
      <c r="JZ57" s="66"/>
      <c r="KA57" s="66"/>
      <c r="KB57" s="66"/>
      <c r="KC57" s="66"/>
      <c r="KD57" s="66"/>
      <c r="KE57" s="66"/>
      <c r="KF57" s="66"/>
      <c r="KG57" s="66"/>
      <c r="KH57" s="66"/>
      <c r="KI57" s="66"/>
      <c r="KJ57" s="66"/>
      <c r="KK57" s="66"/>
      <c r="KL57" s="66"/>
      <c r="KM57" s="66"/>
      <c r="KN57" s="66"/>
      <c r="KO57" s="66"/>
      <c r="KP57" s="66"/>
      <c r="KQ57" s="66"/>
      <c r="KR57" s="66"/>
      <c r="KS57" s="66"/>
      <c r="KT57" s="66"/>
      <c r="KU57" s="66"/>
      <c r="KV57" s="66"/>
      <c r="KW57" s="66"/>
      <c r="KX57" s="66"/>
      <c r="KY57" s="66"/>
      <c r="KZ57" s="66"/>
      <c r="LA57" s="66"/>
      <c r="LB57" s="66"/>
      <c r="LC57" s="66"/>
      <c r="LD57" s="66"/>
      <c r="LE57" s="66"/>
      <c r="LF57" s="66"/>
      <c r="LG57" s="66"/>
      <c r="LH57" s="66"/>
      <c r="LI57" s="66"/>
      <c r="LJ57" s="66"/>
      <c r="LK57" s="66"/>
      <c r="LL57" s="66"/>
      <c r="LM57" s="66"/>
      <c r="LN57" s="66"/>
      <c r="LO57" s="66"/>
      <c r="LP57" s="66"/>
      <c r="LQ57" s="66"/>
      <c r="LR57" s="66"/>
      <c r="LS57" s="66"/>
      <c r="LT57" s="66"/>
      <c r="LU57" s="66"/>
      <c r="LV57" s="66"/>
      <c r="LW57" s="66"/>
      <c r="LX57" s="66"/>
      <c r="LY57" s="66"/>
      <c r="LZ57" s="66"/>
      <c r="MA57" s="66"/>
      <c r="MB57" s="66"/>
      <c r="MC57" s="66"/>
      <c r="MD57" s="66"/>
      <c r="ME57" s="66"/>
      <c r="MF57" s="66"/>
      <c r="MG57" s="66"/>
      <c r="MH57" s="66"/>
      <c r="MI57" s="66"/>
      <c r="MJ57" s="66"/>
      <c r="MK57" s="66"/>
      <c r="ML57" s="66"/>
      <c r="MM57" s="66"/>
      <c r="MN57" s="66"/>
      <c r="MO57" s="66"/>
      <c r="MP57" s="66"/>
      <c r="MQ57" s="66"/>
      <c r="MR57" s="66"/>
      <c r="MS57" s="66"/>
      <c r="MT57" s="66"/>
      <c r="MU57" s="66"/>
      <c r="MV57" s="66"/>
      <c r="MW57" s="66"/>
      <c r="MX57" s="66"/>
      <c r="MY57" s="66"/>
      <c r="MZ57" s="66"/>
      <c r="NA57" s="66"/>
      <c r="NB57" s="66"/>
      <c r="NC57" s="66"/>
      <c r="ND57" s="66"/>
      <c r="NE57" s="66"/>
      <c r="NF57" s="66"/>
      <c r="NG57" s="66"/>
      <c r="NH57" s="66"/>
      <c r="NI57" s="67"/>
      <c r="NJ57" s="2"/>
      <c r="NK57" s="2"/>
      <c r="NL57" s="2"/>
      <c r="NM57" s="2"/>
      <c r="NN57" s="2"/>
      <c r="NO57" s="2"/>
      <c r="NP57" s="2"/>
      <c r="NQ57" s="2"/>
      <c r="NR57" s="65"/>
      <c r="NS57" s="66"/>
      <c r="NT57" s="66"/>
      <c r="NU57" s="66"/>
      <c r="NV57" s="66"/>
      <c r="NW57" s="66"/>
      <c r="NX57" s="66"/>
      <c r="NY57" s="66"/>
      <c r="NZ57" s="66"/>
      <c r="OA57" s="66"/>
      <c r="OB57" s="66"/>
      <c r="OC57" s="66"/>
      <c r="OD57" s="66"/>
      <c r="OE57" s="66"/>
      <c r="OF57" s="66"/>
      <c r="OG57" s="66"/>
      <c r="OH57" s="66"/>
      <c r="OI57" s="66"/>
      <c r="OJ57" s="66"/>
      <c r="OK57" s="66"/>
      <c r="OL57" s="66"/>
      <c r="OM57" s="66"/>
      <c r="ON57" s="66"/>
      <c r="OO57" s="66"/>
      <c r="OP57" s="66"/>
      <c r="OQ57" s="66"/>
      <c r="OR57" s="66"/>
      <c r="OS57" s="66"/>
      <c r="OT57" s="66"/>
      <c r="OU57" s="66"/>
      <c r="OV57" s="66"/>
      <c r="OW57" s="66"/>
      <c r="OX57" s="66"/>
      <c r="OY57" s="66"/>
      <c r="OZ57" s="66"/>
      <c r="PA57" s="66"/>
      <c r="PB57" s="66"/>
      <c r="PC57" s="66"/>
      <c r="PD57" s="66"/>
      <c r="PE57" s="66"/>
      <c r="PF57" s="66"/>
      <c r="PG57" s="66"/>
      <c r="PH57" s="66"/>
      <c r="PI57" s="66"/>
      <c r="PJ57" s="66"/>
      <c r="PK57" s="66"/>
      <c r="PL57" s="66"/>
      <c r="PM57" s="66"/>
      <c r="PN57" s="66"/>
      <c r="PO57" s="66"/>
      <c r="PP57" s="66"/>
      <c r="PQ57" s="66"/>
      <c r="PR57" s="66"/>
      <c r="PS57" s="66"/>
      <c r="PT57" s="66"/>
      <c r="PU57" s="66"/>
      <c r="PV57" s="66"/>
      <c r="PW57" s="66"/>
      <c r="PX57" s="66"/>
      <c r="PY57" s="66"/>
      <c r="PZ57" s="66"/>
      <c r="QA57" s="66"/>
      <c r="QB57" s="66"/>
      <c r="QC57" s="66"/>
      <c r="QD57" s="66"/>
      <c r="QE57" s="66"/>
      <c r="QF57" s="66"/>
      <c r="QG57" s="66"/>
      <c r="QH57" s="66"/>
      <c r="QI57" s="66"/>
      <c r="QJ57" s="66"/>
      <c r="QK57" s="66"/>
      <c r="QL57" s="66"/>
      <c r="QM57" s="66"/>
      <c r="QN57" s="66"/>
      <c r="QO57" s="66"/>
      <c r="QP57" s="66"/>
      <c r="QQ57" s="66"/>
      <c r="QR57" s="66"/>
      <c r="QS57" s="66"/>
      <c r="QT57" s="66"/>
      <c r="QU57" s="66"/>
      <c r="QV57" s="66"/>
      <c r="QW57" s="66"/>
      <c r="QX57" s="66"/>
      <c r="QY57" s="66"/>
      <c r="QZ57" s="66"/>
      <c r="RA57" s="66"/>
      <c r="RB57" s="66"/>
      <c r="RC57" s="66"/>
      <c r="RD57" s="66"/>
      <c r="RE57" s="66"/>
      <c r="RF57" s="66"/>
      <c r="RG57" s="66"/>
      <c r="RH57" s="66"/>
      <c r="RI57" s="66"/>
      <c r="RJ57" s="66"/>
      <c r="RK57" s="66"/>
      <c r="RL57" s="66"/>
      <c r="RM57" s="66"/>
      <c r="RN57" s="66"/>
      <c r="RO57" s="66"/>
      <c r="RP57" s="66"/>
      <c r="RQ57" s="66"/>
      <c r="RR57" s="66"/>
      <c r="RS57" s="66"/>
      <c r="RT57" s="66"/>
      <c r="RU57" s="66"/>
      <c r="RV57" s="66"/>
      <c r="RW57" s="66"/>
      <c r="RX57" s="66"/>
      <c r="RY57" s="66"/>
      <c r="RZ57" s="66"/>
      <c r="SA57" s="66"/>
      <c r="SB57" s="66"/>
      <c r="SC57" s="67"/>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106</v>
      </c>
      <c r="SN68" s="85"/>
      <c r="SO68" s="85"/>
      <c r="SP68" s="85"/>
      <c r="SQ68" s="85"/>
      <c r="SR68" s="85"/>
      <c r="SS68" s="85"/>
      <c r="ST68" s="85"/>
      <c r="SU68" s="85"/>
      <c r="SV68" s="85"/>
      <c r="SW68" s="85"/>
      <c r="SX68" s="85"/>
      <c r="SY68" s="85"/>
      <c r="SZ68" s="85"/>
      <c r="TA68" s="86"/>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23.9</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26.63</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28.95</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31.27</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33.58</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0</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52.45</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53.92</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53.32</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53.4</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53.49</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4.53</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3.4</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3.56</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3.46</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3.28</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0.71</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0.19</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0.06</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0.13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0.02</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c r="A82" s="2"/>
      <c r="B82" s="26"/>
      <c r="C82" s="2"/>
      <c r="D82" s="2"/>
      <c r="E82" s="2"/>
      <c r="F82" s="2"/>
      <c r="G82" s="2"/>
      <c r="H82" s="2"/>
      <c r="I82" s="2"/>
      <c r="J82" s="65"/>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7"/>
      <c r="FF82" s="2"/>
      <c r="FG82" s="2"/>
      <c r="FH82" s="2"/>
      <c r="FI82" s="2"/>
      <c r="FJ82" s="2"/>
      <c r="FK82" s="2"/>
      <c r="FL82" s="2"/>
      <c r="FM82" s="2"/>
      <c r="FN82" s="2"/>
      <c r="FO82" s="2"/>
      <c r="FP82" s="2"/>
      <c r="FQ82" s="2"/>
      <c r="FR82" s="2"/>
      <c r="FS82" s="2"/>
      <c r="FT82" s="2"/>
      <c r="FU82" s="2"/>
      <c r="FV82" s="65"/>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66"/>
      <c r="IK82" s="66"/>
      <c r="IL82" s="66"/>
      <c r="IM82" s="66"/>
      <c r="IN82" s="66"/>
      <c r="IO82" s="66"/>
      <c r="IP82" s="66"/>
      <c r="IQ82" s="66"/>
      <c r="IR82" s="66"/>
      <c r="IS82" s="66"/>
      <c r="IT82" s="66"/>
      <c r="IU82" s="66"/>
      <c r="IV82" s="66"/>
      <c r="IW82" s="66"/>
      <c r="IX82" s="66"/>
      <c r="IY82" s="66"/>
      <c r="IZ82" s="66"/>
      <c r="JA82" s="66"/>
      <c r="JB82" s="66"/>
      <c r="JC82" s="66"/>
      <c r="JD82" s="66"/>
      <c r="JE82" s="66"/>
      <c r="JF82" s="66"/>
      <c r="JG82" s="66"/>
      <c r="JH82" s="66"/>
      <c r="JI82" s="66"/>
      <c r="JJ82" s="66"/>
      <c r="JK82" s="66"/>
      <c r="JL82" s="66"/>
      <c r="JM82" s="66"/>
      <c r="JN82" s="66"/>
      <c r="JO82" s="66"/>
      <c r="JP82" s="66"/>
      <c r="JQ82" s="66"/>
      <c r="JR82" s="66"/>
      <c r="JS82" s="66"/>
      <c r="JT82" s="66"/>
      <c r="JU82" s="66"/>
      <c r="JV82" s="66"/>
      <c r="JW82" s="66"/>
      <c r="JX82" s="66"/>
      <c r="JY82" s="66"/>
      <c r="JZ82" s="66"/>
      <c r="KA82" s="66"/>
      <c r="KB82" s="66"/>
      <c r="KC82" s="66"/>
      <c r="KD82" s="66"/>
      <c r="KE82" s="66"/>
      <c r="KF82" s="66"/>
      <c r="KG82" s="66"/>
      <c r="KH82" s="66"/>
      <c r="KI82" s="66"/>
      <c r="KJ82" s="66"/>
      <c r="KK82" s="66"/>
      <c r="KL82" s="66"/>
      <c r="KM82" s="66"/>
      <c r="KN82" s="66"/>
      <c r="KO82" s="66"/>
      <c r="KP82" s="66"/>
      <c r="KQ82" s="66"/>
      <c r="KR82" s="66"/>
      <c r="KS82" s="66"/>
      <c r="KT82" s="66"/>
      <c r="KU82" s="66"/>
      <c r="KV82" s="66"/>
      <c r="KW82" s="66"/>
      <c r="KX82" s="66"/>
      <c r="KY82" s="66"/>
      <c r="KZ82" s="66"/>
      <c r="LA82" s="66"/>
      <c r="LB82" s="66"/>
      <c r="LC82" s="66"/>
      <c r="LD82" s="66"/>
      <c r="LE82" s="66"/>
      <c r="LF82" s="66"/>
      <c r="LG82" s="66"/>
      <c r="LH82" s="66"/>
      <c r="LI82" s="66"/>
      <c r="LJ82" s="66"/>
      <c r="LK82" s="66"/>
      <c r="LL82" s="66"/>
      <c r="LM82" s="66"/>
      <c r="LN82" s="66"/>
      <c r="LO82" s="66"/>
      <c r="LP82" s="66"/>
      <c r="LQ82" s="67"/>
      <c r="LR82" s="2"/>
      <c r="LS82" s="2"/>
      <c r="LT82" s="2"/>
      <c r="LU82" s="2"/>
      <c r="LV82" s="2"/>
      <c r="LW82" s="2"/>
      <c r="LX82" s="2"/>
      <c r="LY82" s="2"/>
      <c r="LZ82" s="2"/>
      <c r="MA82" s="2"/>
      <c r="MB82" s="2"/>
      <c r="MC82" s="2"/>
      <c r="MD82" s="2"/>
      <c r="ME82" s="2"/>
      <c r="MF82" s="2"/>
      <c r="MG82" s="2"/>
      <c r="MH82" s="65"/>
      <c r="MI82" s="66"/>
      <c r="MJ82" s="66"/>
      <c r="MK82" s="66"/>
      <c r="ML82" s="66"/>
      <c r="MM82" s="66"/>
      <c r="MN82" s="66"/>
      <c r="MO82" s="66"/>
      <c r="MP82" s="66"/>
      <c r="MQ82" s="66"/>
      <c r="MR82" s="66"/>
      <c r="MS82" s="66"/>
      <c r="MT82" s="66"/>
      <c r="MU82" s="66"/>
      <c r="MV82" s="66"/>
      <c r="MW82" s="66"/>
      <c r="MX82" s="66"/>
      <c r="MY82" s="66"/>
      <c r="MZ82" s="66"/>
      <c r="NA82" s="66"/>
      <c r="NB82" s="66"/>
      <c r="NC82" s="66"/>
      <c r="ND82" s="66"/>
      <c r="NE82" s="66"/>
      <c r="NF82" s="66"/>
      <c r="NG82" s="66"/>
      <c r="NH82" s="66"/>
      <c r="NI82" s="66"/>
      <c r="NJ82" s="66"/>
      <c r="NK82" s="66"/>
      <c r="NL82" s="66"/>
      <c r="NM82" s="66"/>
      <c r="NN82" s="66"/>
      <c r="NO82" s="66"/>
      <c r="NP82" s="66"/>
      <c r="NQ82" s="66"/>
      <c r="NR82" s="66"/>
      <c r="NS82" s="66"/>
      <c r="NT82" s="66"/>
      <c r="NU82" s="66"/>
      <c r="NV82" s="66"/>
      <c r="NW82" s="66"/>
      <c r="NX82" s="66"/>
      <c r="NY82" s="66"/>
      <c r="NZ82" s="66"/>
      <c r="OA82" s="66"/>
      <c r="OB82" s="66"/>
      <c r="OC82" s="66"/>
      <c r="OD82" s="66"/>
      <c r="OE82" s="66"/>
      <c r="OF82" s="66"/>
      <c r="OG82" s="66"/>
      <c r="OH82" s="66"/>
      <c r="OI82" s="66"/>
      <c r="OJ82" s="66"/>
      <c r="OK82" s="66"/>
      <c r="OL82" s="66"/>
      <c r="OM82" s="66"/>
      <c r="ON82" s="66"/>
      <c r="OO82" s="66"/>
      <c r="OP82" s="66"/>
      <c r="OQ82" s="66"/>
      <c r="OR82" s="66"/>
      <c r="OS82" s="66"/>
      <c r="OT82" s="66"/>
      <c r="OU82" s="66"/>
      <c r="OV82" s="66"/>
      <c r="OW82" s="66"/>
      <c r="OX82" s="66"/>
      <c r="OY82" s="66"/>
      <c r="OZ82" s="66"/>
      <c r="PA82" s="66"/>
      <c r="PB82" s="66"/>
      <c r="PC82" s="66"/>
      <c r="PD82" s="66"/>
      <c r="PE82" s="66"/>
      <c r="PF82" s="66"/>
      <c r="PG82" s="66"/>
      <c r="PH82" s="66"/>
      <c r="PI82" s="66"/>
      <c r="PJ82" s="66"/>
      <c r="PK82" s="66"/>
      <c r="PL82" s="66"/>
      <c r="PM82" s="66"/>
      <c r="PN82" s="66"/>
      <c r="PO82" s="66"/>
      <c r="PP82" s="66"/>
      <c r="PQ82" s="66"/>
      <c r="PR82" s="66"/>
      <c r="PS82" s="66"/>
      <c r="PT82" s="66"/>
      <c r="PU82" s="66"/>
      <c r="PV82" s="66"/>
      <c r="PW82" s="66"/>
      <c r="PX82" s="66"/>
      <c r="PY82" s="66"/>
      <c r="PZ82" s="66"/>
      <c r="QA82" s="66"/>
      <c r="QB82" s="66"/>
      <c r="QC82" s="66"/>
      <c r="QD82" s="66"/>
      <c r="QE82" s="66"/>
      <c r="QF82" s="66"/>
      <c r="QG82" s="66"/>
      <c r="QH82" s="66"/>
      <c r="QI82" s="66"/>
      <c r="QJ82" s="66"/>
      <c r="QK82" s="66"/>
      <c r="QL82" s="66"/>
      <c r="QM82" s="66"/>
      <c r="QN82" s="66"/>
      <c r="QO82" s="66"/>
      <c r="QP82" s="66"/>
      <c r="QQ82" s="66"/>
      <c r="QR82" s="66"/>
      <c r="QS82" s="66"/>
      <c r="QT82" s="66"/>
      <c r="QU82" s="66"/>
      <c r="QV82" s="66"/>
      <c r="QW82" s="66"/>
      <c r="QX82" s="66"/>
      <c r="QY82" s="66"/>
      <c r="QZ82" s="66"/>
      <c r="RA82" s="66"/>
      <c r="RB82" s="66"/>
      <c r="RC82" s="66"/>
      <c r="RD82" s="66"/>
      <c r="RE82" s="66"/>
      <c r="RF82" s="66"/>
      <c r="RG82" s="66"/>
      <c r="RH82" s="66"/>
      <c r="RI82" s="66"/>
      <c r="RJ82" s="66"/>
      <c r="RK82" s="66"/>
      <c r="RL82" s="66"/>
      <c r="RM82" s="66"/>
      <c r="RN82" s="66"/>
      <c r="RO82" s="66"/>
      <c r="RP82" s="66"/>
      <c r="RQ82" s="66"/>
      <c r="RR82" s="66"/>
      <c r="RS82" s="66"/>
      <c r="RT82" s="66"/>
      <c r="RU82" s="66"/>
      <c r="RV82" s="66"/>
      <c r="RW82" s="66"/>
      <c r="RX82" s="66"/>
      <c r="RY82" s="66"/>
      <c r="RZ82" s="66"/>
      <c r="SA82" s="66"/>
      <c r="SB82" s="66"/>
      <c r="SC82" s="67"/>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29</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30</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37</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9" t="str">
        <f>データ!AD6</f>
        <v>【118.92】</v>
      </c>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t="str">
        <f>データ!AO6</f>
        <v>【26.31】</v>
      </c>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t="str">
        <f>データ!AZ6</f>
        <v>【450.05】</v>
      </c>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t="str">
        <f>データ!BK6</f>
        <v>【246.04】</v>
      </c>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t="str">
        <f>データ!BV6</f>
        <v>【114.16】</v>
      </c>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t="str">
        <f>データ!CG6</f>
        <v>【18.71】</v>
      </c>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9"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9"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9"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9"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fjpadiN+FNHUdOrr+8hqLAeOHVXN+fGqGBicCcajcV6w0WekPmT1tcKpsisYCIjl76v2erx0ata9eAfF1XtK1Q==" saltValue="OdlsivguHUg3cuGb/XKDpA=="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6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38</v>
      </c>
    </row>
    <row r="2" spans="1:140">
      <c r="A2" s="45" t="s">
        <v>39</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40</v>
      </c>
      <c r="B3" s="46" t="s">
        <v>41</v>
      </c>
      <c r="C3" s="46" t="s">
        <v>42</v>
      </c>
      <c r="D3" s="46" t="s">
        <v>43</v>
      </c>
      <c r="E3" s="46" t="s">
        <v>44</v>
      </c>
      <c r="F3" s="46" t="s">
        <v>45</v>
      </c>
      <c r="G3" s="46" t="s">
        <v>46</v>
      </c>
      <c r="H3" s="153" t="s">
        <v>47</v>
      </c>
      <c r="I3" s="154"/>
      <c r="J3" s="154"/>
      <c r="K3" s="154"/>
      <c r="L3" s="154"/>
      <c r="M3" s="154"/>
      <c r="N3" s="154"/>
      <c r="O3" s="154"/>
      <c r="P3" s="154"/>
      <c r="Q3" s="154"/>
      <c r="R3" s="154"/>
      <c r="S3" s="154"/>
      <c r="T3" s="157" t="s">
        <v>48</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26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49</v>
      </c>
      <c r="B4" s="47"/>
      <c r="C4" s="47"/>
      <c r="D4" s="47"/>
      <c r="E4" s="47"/>
      <c r="F4" s="47"/>
      <c r="G4" s="47"/>
      <c r="H4" s="155"/>
      <c r="I4" s="156"/>
      <c r="J4" s="156"/>
      <c r="K4" s="156"/>
      <c r="L4" s="156"/>
      <c r="M4" s="156"/>
      <c r="N4" s="156"/>
      <c r="O4" s="156"/>
      <c r="P4" s="156"/>
      <c r="Q4" s="156"/>
      <c r="R4" s="156"/>
      <c r="S4" s="156"/>
      <c r="T4" s="152" t="s">
        <v>50</v>
      </c>
      <c r="U4" s="152"/>
      <c r="V4" s="152"/>
      <c r="W4" s="152"/>
      <c r="X4" s="152"/>
      <c r="Y4" s="152"/>
      <c r="Z4" s="152"/>
      <c r="AA4" s="152"/>
      <c r="AB4" s="152"/>
      <c r="AC4" s="152"/>
      <c r="AD4" s="152"/>
      <c r="AE4" s="152" t="s">
        <v>51</v>
      </c>
      <c r="AF4" s="152"/>
      <c r="AG4" s="152"/>
      <c r="AH4" s="152"/>
      <c r="AI4" s="152"/>
      <c r="AJ4" s="152"/>
      <c r="AK4" s="152"/>
      <c r="AL4" s="152"/>
      <c r="AM4" s="152"/>
      <c r="AN4" s="152"/>
      <c r="AO4" s="152"/>
      <c r="AP4" s="152" t="s">
        <v>52</v>
      </c>
      <c r="AQ4" s="152"/>
      <c r="AR4" s="152"/>
      <c r="AS4" s="152"/>
      <c r="AT4" s="152"/>
      <c r="AU4" s="152"/>
      <c r="AV4" s="152"/>
      <c r="AW4" s="152"/>
      <c r="AX4" s="152"/>
      <c r="AY4" s="152"/>
      <c r="AZ4" s="152"/>
      <c r="BA4" s="152" t="s">
        <v>53</v>
      </c>
      <c r="BB4" s="152"/>
      <c r="BC4" s="152"/>
      <c r="BD4" s="152"/>
      <c r="BE4" s="152"/>
      <c r="BF4" s="152"/>
      <c r="BG4" s="152"/>
      <c r="BH4" s="152"/>
      <c r="BI4" s="152"/>
      <c r="BJ4" s="152"/>
      <c r="BK4" s="152"/>
      <c r="BL4" s="152" t="s">
        <v>54</v>
      </c>
      <c r="BM4" s="152"/>
      <c r="BN4" s="152"/>
      <c r="BO4" s="152"/>
      <c r="BP4" s="152"/>
      <c r="BQ4" s="152"/>
      <c r="BR4" s="152"/>
      <c r="BS4" s="152"/>
      <c r="BT4" s="152"/>
      <c r="BU4" s="152"/>
      <c r="BV4" s="152"/>
      <c r="BW4" s="152" t="s">
        <v>55</v>
      </c>
      <c r="BX4" s="152"/>
      <c r="BY4" s="152"/>
      <c r="BZ4" s="152"/>
      <c r="CA4" s="152"/>
      <c r="CB4" s="152"/>
      <c r="CC4" s="152"/>
      <c r="CD4" s="152"/>
      <c r="CE4" s="152"/>
      <c r="CF4" s="152"/>
      <c r="CG4" s="152"/>
      <c r="CH4" s="152" t="s">
        <v>56</v>
      </c>
      <c r="CI4" s="152"/>
      <c r="CJ4" s="152"/>
      <c r="CK4" s="152"/>
      <c r="CL4" s="152"/>
      <c r="CM4" s="152"/>
      <c r="CN4" s="152"/>
      <c r="CO4" s="152"/>
      <c r="CP4" s="152"/>
      <c r="CQ4" s="152"/>
      <c r="CR4" s="152"/>
      <c r="CS4" s="152" t="s">
        <v>57</v>
      </c>
      <c r="CT4" s="152"/>
      <c r="CU4" s="152"/>
      <c r="CV4" s="152"/>
      <c r="CW4" s="152"/>
      <c r="CX4" s="152"/>
      <c r="CY4" s="152"/>
      <c r="CZ4" s="152"/>
      <c r="DA4" s="152"/>
      <c r="DB4" s="152"/>
      <c r="DC4" s="152"/>
      <c r="DD4" s="152" t="s">
        <v>58</v>
      </c>
      <c r="DE4" s="152"/>
      <c r="DF4" s="152"/>
      <c r="DG4" s="152"/>
      <c r="DH4" s="152"/>
      <c r="DI4" s="152"/>
      <c r="DJ4" s="152"/>
      <c r="DK4" s="152"/>
      <c r="DL4" s="152"/>
      <c r="DM4" s="152"/>
      <c r="DN4" s="152"/>
      <c r="DO4" s="152" t="s">
        <v>59</v>
      </c>
      <c r="DP4" s="152"/>
      <c r="DQ4" s="152"/>
      <c r="DR4" s="152"/>
      <c r="DS4" s="152"/>
      <c r="DT4" s="152"/>
      <c r="DU4" s="152"/>
      <c r="DV4" s="152"/>
      <c r="DW4" s="152"/>
      <c r="DX4" s="152"/>
      <c r="DY4" s="152"/>
      <c r="DZ4" s="152" t="s">
        <v>60</v>
      </c>
      <c r="EA4" s="152"/>
      <c r="EB4" s="152"/>
      <c r="EC4" s="152"/>
      <c r="ED4" s="152"/>
      <c r="EE4" s="152"/>
      <c r="EF4" s="152"/>
      <c r="EG4" s="152"/>
      <c r="EH4" s="152"/>
      <c r="EI4" s="152"/>
      <c r="EJ4" s="152"/>
    </row>
    <row r="5" spans="1:140">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c r="A6" s="45" t="s">
        <v>86</v>
      </c>
      <c r="B6" s="50"/>
      <c r="C6" s="50"/>
      <c r="D6" s="50"/>
      <c r="E6" s="50"/>
      <c r="F6" s="50"/>
      <c r="G6" s="50"/>
      <c r="H6" s="50"/>
      <c r="I6" s="50"/>
      <c r="J6" s="50"/>
      <c r="K6" s="50"/>
      <c r="L6" s="50"/>
      <c r="M6" s="50"/>
      <c r="N6" s="50"/>
      <c r="O6" s="50"/>
      <c r="P6" s="50"/>
      <c r="Q6" s="51"/>
      <c r="R6" s="50"/>
      <c r="S6" s="50"/>
      <c r="T6" s="52">
        <f t="shared" ref="T6:CE6" si="3">T7</f>
        <v>102.26</v>
      </c>
      <c r="U6" s="52">
        <f>U7</f>
        <v>101.15</v>
      </c>
      <c r="V6" s="52">
        <f>V7</f>
        <v>100</v>
      </c>
      <c r="W6" s="52">
        <f>W7</f>
        <v>100</v>
      </c>
      <c r="X6" s="52">
        <f t="shared" si="3"/>
        <v>100</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124.18</v>
      </c>
      <c r="AQ6" s="52">
        <f>AQ7</f>
        <v>77.650000000000006</v>
      </c>
      <c r="AR6" s="52">
        <f>AR7</f>
        <v>82.53</v>
      </c>
      <c r="AS6" s="52">
        <f>AS7</f>
        <v>71.69</v>
      </c>
      <c r="AT6" s="52">
        <f t="shared" si="3"/>
        <v>40.96</v>
      </c>
      <c r="AU6" s="52">
        <f t="shared" si="3"/>
        <v>797.95</v>
      </c>
      <c r="AV6" s="52">
        <f t="shared" si="3"/>
        <v>742.59</v>
      </c>
      <c r="AW6" s="52">
        <f t="shared" si="3"/>
        <v>549.77</v>
      </c>
      <c r="AX6" s="52">
        <f t="shared" si="3"/>
        <v>730.25</v>
      </c>
      <c r="AY6" s="52">
        <f t="shared" si="3"/>
        <v>868.31</v>
      </c>
      <c r="AZ6" s="50" t="str">
        <f>IF(AZ7="-","【-】","【"&amp;SUBSTITUTE(TEXT(AZ7,"#,##0.00"),"-","△")&amp;"】")</f>
        <v>【450.05】</v>
      </c>
      <c r="BA6" s="52">
        <f t="shared" si="3"/>
        <v>23510.14</v>
      </c>
      <c r="BB6" s="52">
        <f>BB7</f>
        <v>21531.52</v>
      </c>
      <c r="BC6" s="52">
        <f>BC7</f>
        <v>15542.26</v>
      </c>
      <c r="BD6" s="52">
        <f>BD7</f>
        <v>12072.17</v>
      </c>
      <c r="BE6" s="52">
        <f t="shared" si="3"/>
        <v>10322.64</v>
      </c>
      <c r="BF6" s="52">
        <f t="shared" si="3"/>
        <v>446.61</v>
      </c>
      <c r="BG6" s="52">
        <f t="shared" si="3"/>
        <v>430.97</v>
      </c>
      <c r="BH6" s="52">
        <f t="shared" si="3"/>
        <v>536.28</v>
      </c>
      <c r="BI6" s="52">
        <f t="shared" si="3"/>
        <v>514.66</v>
      </c>
      <c r="BJ6" s="52">
        <f t="shared" si="3"/>
        <v>504.81</v>
      </c>
      <c r="BK6" s="50" t="str">
        <f>IF(BK7="-","【-】","【"&amp;SUBSTITUTE(TEXT(BK7,"#,##0.00"),"-","△")&amp;"】")</f>
        <v>【246.04】</v>
      </c>
      <c r="BL6" s="52">
        <f t="shared" si="3"/>
        <v>6.98</v>
      </c>
      <c r="BM6" s="52">
        <f>BM7</f>
        <v>7.55</v>
      </c>
      <c r="BN6" s="52">
        <f>BN7</f>
        <v>10.99</v>
      </c>
      <c r="BO6" s="52">
        <f>BO7</f>
        <v>12.78</v>
      </c>
      <c r="BP6" s="52">
        <f t="shared" si="3"/>
        <v>14.73</v>
      </c>
      <c r="BQ6" s="52">
        <f t="shared" si="3"/>
        <v>91.03</v>
      </c>
      <c r="BR6" s="52">
        <f t="shared" si="3"/>
        <v>100.16</v>
      </c>
      <c r="BS6" s="52">
        <f t="shared" si="3"/>
        <v>100.54</v>
      </c>
      <c r="BT6" s="52">
        <f t="shared" si="3"/>
        <v>95.99</v>
      </c>
      <c r="BU6" s="52">
        <f t="shared" si="3"/>
        <v>94.91</v>
      </c>
      <c r="BV6" s="50" t="str">
        <f>IF(BV7="-","【-】","【"&amp;SUBSTITUTE(TEXT(BV7,"#,##0.00"),"-","△")&amp;"】")</f>
        <v>【114.16】</v>
      </c>
      <c r="BW6" s="52">
        <f t="shared" si="3"/>
        <v>911.55</v>
      </c>
      <c r="BX6" s="52">
        <f>BX7</f>
        <v>888.12</v>
      </c>
      <c r="BY6" s="52">
        <f>BY7</f>
        <v>606.91999999999996</v>
      </c>
      <c r="BZ6" s="52">
        <f>BZ7</f>
        <v>510.61</v>
      </c>
      <c r="CA6" s="52">
        <f t="shared" si="3"/>
        <v>494.45</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1.9</v>
      </c>
      <c r="CI6" s="52">
        <f>CI7</f>
        <v>2.4300000000000002</v>
      </c>
      <c r="CJ6" s="52">
        <f>CJ7</f>
        <v>4.28</v>
      </c>
      <c r="CK6" s="52">
        <f>CK7</f>
        <v>5.73</v>
      </c>
      <c r="CL6" s="52">
        <f t="shared" si="5"/>
        <v>5.75</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3.33</v>
      </c>
      <c r="CT6" s="52">
        <f>CT7</f>
        <v>3.33</v>
      </c>
      <c r="CU6" s="52">
        <f>CU7</f>
        <v>5.67</v>
      </c>
      <c r="CV6" s="52">
        <f>CV7</f>
        <v>5.67</v>
      </c>
      <c r="CW6" s="52">
        <f t="shared" si="6"/>
        <v>5.67</v>
      </c>
      <c r="CX6" s="52">
        <f t="shared" si="6"/>
        <v>52.6</v>
      </c>
      <c r="CY6" s="52">
        <f t="shared" si="6"/>
        <v>52.54</v>
      </c>
      <c r="CZ6" s="52">
        <f t="shared" si="6"/>
        <v>50.81</v>
      </c>
      <c r="DA6" s="52">
        <f t="shared" si="6"/>
        <v>50.28</v>
      </c>
      <c r="DB6" s="52">
        <f t="shared" si="6"/>
        <v>51.42</v>
      </c>
      <c r="DC6" s="50" t="str">
        <f>IF(DC7="-","【-】","【"&amp;SUBSTITUTE(TEXT(DC7,"#,##0.00"),"-","△")&amp;"】")</f>
        <v>【77.10】</v>
      </c>
      <c r="DD6" s="52">
        <f t="shared" ref="DD6:DM6" si="7">DD7</f>
        <v>23.9</v>
      </c>
      <c r="DE6" s="52">
        <f>DE7</f>
        <v>26.63</v>
      </c>
      <c r="DF6" s="52">
        <f>DF7</f>
        <v>28.95</v>
      </c>
      <c r="DG6" s="52">
        <f>DG7</f>
        <v>31.27</v>
      </c>
      <c r="DH6" s="52">
        <f t="shared" si="7"/>
        <v>33.58</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c r="A7"/>
      <c r="B7" s="54" t="s">
        <v>87</v>
      </c>
      <c r="C7" s="54" t="s">
        <v>88</v>
      </c>
      <c r="D7" s="54" t="s">
        <v>89</v>
      </c>
      <c r="E7" s="54" t="s">
        <v>90</v>
      </c>
      <c r="F7" s="54" t="s">
        <v>91</v>
      </c>
      <c r="G7" s="54" t="s">
        <v>92</v>
      </c>
      <c r="H7" s="54" t="s">
        <v>93</v>
      </c>
      <c r="I7" s="54" t="s">
        <v>94</v>
      </c>
      <c r="J7" s="54" t="s">
        <v>95</v>
      </c>
      <c r="K7" s="55">
        <v>6000</v>
      </c>
      <c r="L7" s="54" t="s">
        <v>96</v>
      </c>
      <c r="M7" s="55">
        <v>1</v>
      </c>
      <c r="N7" s="55">
        <v>345</v>
      </c>
      <c r="O7" s="56" t="s">
        <v>97</v>
      </c>
      <c r="P7" s="56">
        <v>14.7</v>
      </c>
      <c r="Q7" s="55">
        <v>3</v>
      </c>
      <c r="R7" s="55">
        <v>340</v>
      </c>
      <c r="S7" s="54" t="s">
        <v>98</v>
      </c>
      <c r="T7" s="57">
        <v>102.26</v>
      </c>
      <c r="U7" s="57">
        <v>101.15</v>
      </c>
      <c r="V7" s="57">
        <v>100</v>
      </c>
      <c r="W7" s="57">
        <v>100</v>
      </c>
      <c r="X7" s="57">
        <v>100</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124.18</v>
      </c>
      <c r="AQ7" s="57">
        <v>77.650000000000006</v>
      </c>
      <c r="AR7" s="57">
        <v>82.53</v>
      </c>
      <c r="AS7" s="57">
        <v>71.69</v>
      </c>
      <c r="AT7" s="57">
        <v>40.96</v>
      </c>
      <c r="AU7" s="57">
        <v>797.95</v>
      </c>
      <c r="AV7" s="57">
        <v>742.59</v>
      </c>
      <c r="AW7" s="57">
        <v>549.77</v>
      </c>
      <c r="AX7" s="57">
        <v>730.25</v>
      </c>
      <c r="AY7" s="57">
        <v>868.31</v>
      </c>
      <c r="AZ7" s="57">
        <v>450.05</v>
      </c>
      <c r="BA7" s="57">
        <v>23510.14</v>
      </c>
      <c r="BB7" s="57">
        <v>21531.52</v>
      </c>
      <c r="BC7" s="57">
        <v>15542.26</v>
      </c>
      <c r="BD7" s="57">
        <v>12072.17</v>
      </c>
      <c r="BE7" s="57">
        <v>10322.64</v>
      </c>
      <c r="BF7" s="57">
        <v>446.61</v>
      </c>
      <c r="BG7" s="57">
        <v>430.97</v>
      </c>
      <c r="BH7" s="57">
        <v>536.28</v>
      </c>
      <c r="BI7" s="57">
        <v>514.66</v>
      </c>
      <c r="BJ7" s="57">
        <v>504.81</v>
      </c>
      <c r="BK7" s="57">
        <v>246.04</v>
      </c>
      <c r="BL7" s="57">
        <v>6.98</v>
      </c>
      <c r="BM7" s="57">
        <v>7.55</v>
      </c>
      <c r="BN7" s="57">
        <v>10.99</v>
      </c>
      <c r="BO7" s="57">
        <v>12.78</v>
      </c>
      <c r="BP7" s="57">
        <v>14.73</v>
      </c>
      <c r="BQ7" s="57">
        <v>91.03</v>
      </c>
      <c r="BR7" s="57">
        <v>100.16</v>
      </c>
      <c r="BS7" s="57">
        <v>100.54</v>
      </c>
      <c r="BT7" s="57">
        <v>95.99</v>
      </c>
      <c r="BU7" s="57">
        <v>94.91</v>
      </c>
      <c r="BV7" s="57">
        <v>114.16</v>
      </c>
      <c r="BW7" s="57">
        <v>911.55</v>
      </c>
      <c r="BX7" s="57">
        <v>888.12</v>
      </c>
      <c r="BY7" s="57">
        <v>606.91999999999996</v>
      </c>
      <c r="BZ7" s="57">
        <v>510.61</v>
      </c>
      <c r="CA7" s="57">
        <v>494.45</v>
      </c>
      <c r="CB7" s="57">
        <v>45.86</v>
      </c>
      <c r="CC7" s="57">
        <v>42.5</v>
      </c>
      <c r="CD7" s="57">
        <v>42.19</v>
      </c>
      <c r="CE7" s="57">
        <v>44.55</v>
      </c>
      <c r="CF7" s="57">
        <v>47.36</v>
      </c>
      <c r="CG7" s="57">
        <v>18.71</v>
      </c>
      <c r="CH7" s="57">
        <v>1.9</v>
      </c>
      <c r="CI7" s="57">
        <v>2.4300000000000002</v>
      </c>
      <c r="CJ7" s="57">
        <v>4.28</v>
      </c>
      <c r="CK7" s="57">
        <v>5.73</v>
      </c>
      <c r="CL7" s="57">
        <v>5.75</v>
      </c>
      <c r="CM7" s="57">
        <v>35.78</v>
      </c>
      <c r="CN7" s="57">
        <v>35.909999999999997</v>
      </c>
      <c r="CO7" s="57">
        <v>35.54</v>
      </c>
      <c r="CP7" s="57">
        <v>35.24</v>
      </c>
      <c r="CQ7" s="57">
        <v>35.22</v>
      </c>
      <c r="CR7" s="57">
        <v>55.52</v>
      </c>
      <c r="CS7" s="57">
        <v>3.33</v>
      </c>
      <c r="CT7" s="57">
        <v>3.33</v>
      </c>
      <c r="CU7" s="57">
        <v>5.67</v>
      </c>
      <c r="CV7" s="57">
        <v>5.67</v>
      </c>
      <c r="CW7" s="57">
        <v>5.67</v>
      </c>
      <c r="CX7" s="57">
        <v>52.6</v>
      </c>
      <c r="CY7" s="57">
        <v>52.54</v>
      </c>
      <c r="CZ7" s="57">
        <v>50.81</v>
      </c>
      <c r="DA7" s="57">
        <v>50.28</v>
      </c>
      <c r="DB7" s="57">
        <v>51.42</v>
      </c>
      <c r="DC7" s="57">
        <v>77.099999999999994</v>
      </c>
      <c r="DD7" s="57">
        <v>23.9</v>
      </c>
      <c r="DE7" s="57">
        <v>26.63</v>
      </c>
      <c r="DF7" s="57">
        <v>28.95</v>
      </c>
      <c r="DG7" s="57">
        <v>31.27</v>
      </c>
      <c r="DH7" s="57">
        <v>33.58</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41</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102.26</v>
      </c>
      <c r="V11" s="64">
        <f>IF(U6="-",NA(),U6)</f>
        <v>101.15</v>
      </c>
      <c r="W11" s="64">
        <f>IF(V6="-",NA(),V6)</f>
        <v>100</v>
      </c>
      <c r="X11" s="64">
        <f>IF(W6="-",NA(),W6)</f>
        <v>100</v>
      </c>
      <c r="Y11" s="64">
        <f>IF(X6="-",NA(),X6)</f>
        <v>100</v>
      </c>
      <c r="AE11" s="63" t="s">
        <v>23</v>
      </c>
      <c r="AF11" s="64">
        <f>IF(AE6="-",NA(),AE6)</f>
        <v>0</v>
      </c>
      <c r="AG11" s="64">
        <f>IF(AF6="-",NA(),AF6)</f>
        <v>0</v>
      </c>
      <c r="AH11" s="64">
        <f>IF(AG6="-",NA(),AG6)</f>
        <v>0</v>
      </c>
      <c r="AI11" s="64">
        <f>IF(AH6="-",NA(),AH6)</f>
        <v>0</v>
      </c>
      <c r="AJ11" s="64">
        <f>IF(AI6="-",NA(),AI6)</f>
        <v>0</v>
      </c>
      <c r="AP11" s="63" t="s">
        <v>23</v>
      </c>
      <c r="AQ11" s="64">
        <f>IF(AP6="-",NA(),AP6)</f>
        <v>124.18</v>
      </c>
      <c r="AR11" s="64">
        <f>IF(AQ6="-",NA(),AQ6)</f>
        <v>77.650000000000006</v>
      </c>
      <c r="AS11" s="64">
        <f>IF(AR6="-",NA(),AR6)</f>
        <v>82.53</v>
      </c>
      <c r="AT11" s="64">
        <f>IF(AS6="-",NA(),AS6)</f>
        <v>71.69</v>
      </c>
      <c r="AU11" s="64">
        <f>IF(AT6="-",NA(),AT6)</f>
        <v>40.96</v>
      </c>
      <c r="BA11" s="63" t="s">
        <v>23</v>
      </c>
      <c r="BB11" s="64">
        <f>IF(BA6="-",NA(),BA6)</f>
        <v>23510.14</v>
      </c>
      <c r="BC11" s="64">
        <f>IF(BB6="-",NA(),BB6)</f>
        <v>21531.52</v>
      </c>
      <c r="BD11" s="64">
        <f>IF(BC6="-",NA(),BC6)</f>
        <v>15542.26</v>
      </c>
      <c r="BE11" s="64">
        <f>IF(BD6="-",NA(),BD6)</f>
        <v>12072.17</v>
      </c>
      <c r="BF11" s="64">
        <f>IF(BE6="-",NA(),BE6)</f>
        <v>10322.64</v>
      </c>
      <c r="BL11" s="63" t="s">
        <v>23</v>
      </c>
      <c r="BM11" s="64">
        <f>IF(BL6="-",NA(),BL6)</f>
        <v>6.98</v>
      </c>
      <c r="BN11" s="64">
        <f>IF(BM6="-",NA(),BM6)</f>
        <v>7.55</v>
      </c>
      <c r="BO11" s="64">
        <f>IF(BN6="-",NA(),BN6)</f>
        <v>10.99</v>
      </c>
      <c r="BP11" s="64">
        <f>IF(BO6="-",NA(),BO6)</f>
        <v>12.78</v>
      </c>
      <c r="BQ11" s="64">
        <f>IF(BP6="-",NA(),BP6)</f>
        <v>14.73</v>
      </c>
      <c r="BW11" s="63" t="s">
        <v>23</v>
      </c>
      <c r="BX11" s="64">
        <f>IF(BW6="-",NA(),BW6)</f>
        <v>911.55</v>
      </c>
      <c r="BY11" s="64">
        <f>IF(BX6="-",NA(),BX6)</f>
        <v>888.12</v>
      </c>
      <c r="BZ11" s="64">
        <f>IF(BY6="-",NA(),BY6)</f>
        <v>606.91999999999996</v>
      </c>
      <c r="CA11" s="64">
        <f>IF(BZ6="-",NA(),BZ6)</f>
        <v>510.61</v>
      </c>
      <c r="CB11" s="64">
        <f>IF(CA6="-",NA(),CA6)</f>
        <v>494.45</v>
      </c>
      <c r="CH11" s="63" t="s">
        <v>23</v>
      </c>
      <c r="CI11" s="64">
        <f>IF(CH6="-",NA(),CH6)</f>
        <v>1.9</v>
      </c>
      <c r="CJ11" s="64">
        <f>IF(CI6="-",NA(),CI6)</f>
        <v>2.4300000000000002</v>
      </c>
      <c r="CK11" s="64">
        <f>IF(CJ6="-",NA(),CJ6)</f>
        <v>4.28</v>
      </c>
      <c r="CL11" s="64">
        <f>IF(CK6="-",NA(),CK6)</f>
        <v>5.73</v>
      </c>
      <c r="CM11" s="64">
        <f>IF(CL6="-",NA(),CL6)</f>
        <v>5.75</v>
      </c>
      <c r="CS11" s="63" t="s">
        <v>23</v>
      </c>
      <c r="CT11" s="64">
        <f>IF(CS6="-",NA(),CS6)</f>
        <v>3.33</v>
      </c>
      <c r="CU11" s="64">
        <f>IF(CT6="-",NA(),CT6)</f>
        <v>3.33</v>
      </c>
      <c r="CV11" s="64">
        <f>IF(CU6="-",NA(),CU6)</f>
        <v>5.67</v>
      </c>
      <c r="CW11" s="64">
        <f>IF(CV6="-",NA(),CV6)</f>
        <v>5.67</v>
      </c>
      <c r="CX11" s="64">
        <f>IF(CW6="-",NA(),CW6)</f>
        <v>5.67</v>
      </c>
      <c r="DD11" s="63" t="s">
        <v>23</v>
      </c>
      <c r="DE11" s="64">
        <f>IF(DD6="-",NA(),DD6)</f>
        <v>23.9</v>
      </c>
      <c r="DF11" s="64">
        <f>IF(DE6="-",NA(),DE6)</f>
        <v>26.63</v>
      </c>
      <c r="DG11" s="64">
        <f>IF(DF6="-",NA(),DF6)</f>
        <v>28.95</v>
      </c>
      <c r="DH11" s="64">
        <f>IF(DG6="-",NA(),DG6)</f>
        <v>31.27</v>
      </c>
      <c r="DI11" s="64">
        <f>IF(DH6="-",NA(),DH6)</f>
        <v>33.58</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default</cp:lastModifiedBy>
  <cp:lastPrinted>2020-01-23T00:44:20Z</cp:lastPrinted>
  <dcterms:created xsi:type="dcterms:W3CDTF">2019-12-05T07:45:47Z</dcterms:created>
  <dcterms:modified xsi:type="dcterms:W3CDTF">2020-01-24T07:06:27Z</dcterms:modified>
  <cp:category/>
</cp:coreProperties>
</file>