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1jofls1\0500600_経営企画課$\03.経営企画係（1GBまで）\11 経営比較分析表\05 Ｈ30経営比較分析表\H30回答\回答\"/>
    </mc:Choice>
  </mc:AlternateContent>
  <workbookProtection workbookAlgorithmName="SHA-512" workbookHashValue="rFmpPadXZvISZ2gx6H8sztjSUjRMSGTcFl1f8THiqGxde24Dftg69mLJSFP74pmDUaKOOt2smbOvMcUsuqq2lQ==" workbookSaltValue="gZeKQPje/5lUP3tv1IIucA=="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<sst xmlns="http://schemas.openxmlformats.org/spreadsheetml/2006/main" count="267" uniqueCount="111">
  <si>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</si>
  <si>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</si>
  <si>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</si>
  <si>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</si>
  <si>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</si>
  <si>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</si>
  <si>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</si>
  <si>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</si>
  <si>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</si>
  <si>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</si>
  <si>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</si>
  <si>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</si>
  <si>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</si>
  <si>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</si>
  <si>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</si>
  <si>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</si>
  <si>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</si>
  <si>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</si>
  <si>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</si>
  <si>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</si>
  <si>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</si>
  <si>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</si>
  <si>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</si>
  <si>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</si>
  <si>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</si>
  <si>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</si>
  <si>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</si>
  <si>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</si>
  <si>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</si>
  <si>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</si>
  <si>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</si>
  <si>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</si>
  <si>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</si>
  <si>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</si>
  <si>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</si>
  <si>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</si>
  <si>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</si>
  <si>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</si>
  <si>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</si>
  <si>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</si>
  <si>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</si>
  <si>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</si>
  <si>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</si>
  <si>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</si>
  <si>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</si>
  <si>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</si>
  <si>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</si>
  <si>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</si>
  <si>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</si>
  <si>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</si>
  <si>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</si>
  <si>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</si>
  <si>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</si>
  <si>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</si>
  <si>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</si>
  <si>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</si>
  <si>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</si>
  <si>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</si>
  <si>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</si>
  <si>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</si>
  <si>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</si>
  <si>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</si>
  <si>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</si>
  <si>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</si>
  <si>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</si>
  <si>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</si>
  <si>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</si>
  <si>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</si>
  <si>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</si>
  <si>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</si>
  <si>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</si>
  <si>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</si>
  <si>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</si>
  <si>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</si>
  <si>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</si>
  <si>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</si>
  <si>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</si>
  <si>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</si>
  <si>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</si>
  <si>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</si>
  <si>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</si>
  <si>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</si>
  <si>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</si>
  <si>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</si>
  <si>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</si>
  <si>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</si>
  <si>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</si>
  <si>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</si>
  <si>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</si>
  <si>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</si>
  <si>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</si>
  <si>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</si>
  <si>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</si>
  <si>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</si>
  <si>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</si>
  <si>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</si>
  <si>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いわき市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</si>
  <si>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</si>
  <si>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</si>
  <si>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</si>
  <si>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</si>
  <si>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</si>
  <si>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</si>
  <si>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</si>
  <si>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</si>
  <si>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</si>
  <si>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</si>
  <si>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</si>
  <si>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経常収支比率については、100%以下であることから、使用料収入や一般会計からの繰入金（公費負担分）のみでは、維持管理費や支払利息等の経常的な費用を賄えていない状況です。
　累積欠損金比率や流動比率については、経営の健全性の観点からも将来に向けて累積欠損金の解消及び支払能力の確保などを図る必要があります。
　経費回収率については、全国平均値や類似団体平均値を上回ってはいますが、さらなる経営の改善に向け汚水処理費用の削減や適正な使用料収入の確保を図る必要があると考えられます。
　汚水処理原価については、全国平均値等を大きく下回っていることから、比較的、効率的に汚水処理を実施していると言えます。
　施設利用率や水洗化率については、全国平均値等を下回っていますが、これは、供用開始後間もない処理区があり、各世帯の接続が途上であることによるもので、今後も引き続き接続促進を図り、接続人口や処理水量の増加を図る必要があると考えられます。
　なお、企業債残高対事業規模比率については、0%となっていますが、これは、経費回収率が100%を下回っていることからも、使用料収入を企業債の償還へ充てられない状況であり、一般会計において負担していることによるものです。</t>
    <rPh sb="1" eb="3">
      <t>ケイジョウ</t>
    </rPh>
    <rPh sb="3" eb="5">
      <t>シュウシ</t>
    </rPh>
    <rPh sb="5" eb="7">
      <t>ヒリツ</t>
    </rPh>
    <rPh sb="17" eb="19">
      <t>イカ</t>
    </rPh>
    <rPh sb="27" eb="30">
      <t>シヨウリョウ</t>
    </rPh>
    <rPh sb="30" eb="32">
      <t>シュウニュウ</t>
    </rPh>
    <rPh sb="33" eb="35">
      <t>イッパン</t>
    </rPh>
    <rPh sb="35" eb="37">
      <t>カイケイ</t>
    </rPh>
    <rPh sb="40" eb="42">
      <t>クリイレ</t>
    </rPh>
    <rPh sb="42" eb="43">
      <t>キン</t>
    </rPh>
    <rPh sb="44" eb="46">
      <t>コウヒ</t>
    </rPh>
    <rPh sb="46" eb="48">
      <t>フタン</t>
    </rPh>
    <rPh sb="48" eb="49">
      <t>ブン</t>
    </rPh>
    <rPh sb="55" eb="57">
      <t>イジ</t>
    </rPh>
    <rPh sb="57" eb="60">
      <t>カンリヒ</t>
    </rPh>
    <rPh sb="61" eb="63">
      <t>シハライ</t>
    </rPh>
    <rPh sb="63" eb="65">
      <t>リソク</t>
    </rPh>
    <rPh sb="65" eb="66">
      <t>トウ</t>
    </rPh>
    <rPh sb="67" eb="70">
      <t>ケイジョウテキ</t>
    </rPh>
    <rPh sb="71" eb="73">
      <t>ヒヨウ</t>
    </rPh>
    <rPh sb="74" eb="75">
      <t>マカナ</t>
    </rPh>
    <rPh sb="80" eb="82">
      <t>ジョウキョウ</t>
    </rPh>
    <rPh sb="87" eb="89">
      <t>ルイセキ</t>
    </rPh>
    <rPh sb="89" eb="92">
      <t>ケッソンキン</t>
    </rPh>
    <rPh sb="92" eb="94">
      <t>ヒリツ</t>
    </rPh>
    <rPh sb="95" eb="97">
      <t>リュウドウ</t>
    </rPh>
    <rPh sb="97" eb="99">
      <t>ヒリツ</t>
    </rPh>
    <rPh sb="105" eb="107">
      <t>ケイエイ</t>
    </rPh>
    <rPh sb="108" eb="111">
      <t>ケンゼンセイ</t>
    </rPh>
    <rPh sb="112" eb="114">
      <t>カンテン</t>
    </rPh>
    <rPh sb="117" eb="119">
      <t>ショウライ</t>
    </rPh>
    <rPh sb="120" eb="121">
      <t>ム</t>
    </rPh>
    <rPh sb="123" eb="125">
      <t>ルイセキ</t>
    </rPh>
    <rPh sb="125" eb="128">
      <t>ケッソンキン</t>
    </rPh>
    <rPh sb="129" eb="131">
      <t>カイショウ</t>
    </rPh>
    <rPh sb="131" eb="132">
      <t>オヨ</t>
    </rPh>
    <rPh sb="133" eb="135">
      <t>シハライ</t>
    </rPh>
    <rPh sb="135" eb="137">
      <t>ノウリョク</t>
    </rPh>
    <rPh sb="138" eb="140">
      <t>カクホ</t>
    </rPh>
    <rPh sb="143" eb="144">
      <t>ハカ</t>
    </rPh>
    <rPh sb="145" eb="147">
      <t>ヒツヨウ</t>
    </rPh>
    <rPh sb="155" eb="157">
      <t>ケイヒ</t>
    </rPh>
    <rPh sb="157" eb="159">
      <t>カイシュウ</t>
    </rPh>
    <rPh sb="159" eb="160">
      <t>リツ</t>
    </rPh>
    <rPh sb="166" eb="168">
      <t>ゼンコク</t>
    </rPh>
    <rPh sb="168" eb="170">
      <t>ヘイキン</t>
    </rPh>
    <rPh sb="170" eb="171">
      <t>チ</t>
    </rPh>
    <rPh sb="172" eb="174">
      <t>ルイジ</t>
    </rPh>
    <rPh sb="174" eb="176">
      <t>ダンタイ</t>
    </rPh>
    <rPh sb="176" eb="178">
      <t>ヘイキン</t>
    </rPh>
    <rPh sb="178" eb="179">
      <t>チ</t>
    </rPh>
    <rPh sb="180" eb="182">
      <t>ウワマワ</t>
    </rPh>
    <rPh sb="194" eb="196">
      <t>ケイエイ</t>
    </rPh>
    <rPh sb="197" eb="199">
      <t>カイゼン</t>
    </rPh>
    <rPh sb="200" eb="201">
      <t>ム</t>
    </rPh>
    <rPh sb="202" eb="204">
      <t>オスイ</t>
    </rPh>
    <rPh sb="204" eb="206">
      <t>ショリ</t>
    </rPh>
    <rPh sb="206" eb="208">
      <t>ヒヨウ</t>
    </rPh>
    <rPh sb="209" eb="211">
      <t>サクゲン</t>
    </rPh>
    <rPh sb="212" eb="214">
      <t>テキセイ</t>
    </rPh>
    <rPh sb="215" eb="218">
      <t>シヨウリョウ</t>
    </rPh>
    <rPh sb="218" eb="220">
      <t>シュウニュウ</t>
    </rPh>
    <rPh sb="221" eb="223">
      <t>カクホ</t>
    </rPh>
    <rPh sb="224" eb="225">
      <t>ハカ</t>
    </rPh>
    <rPh sb="226" eb="228">
      <t>ヒツヨウ</t>
    </rPh>
    <rPh sb="232" eb="233">
      <t>カンガ</t>
    </rPh>
    <rPh sb="241" eb="243">
      <t>オスイ</t>
    </rPh>
    <rPh sb="243" eb="245">
      <t>ショリ</t>
    </rPh>
    <rPh sb="245" eb="247">
      <t>ゲンカ</t>
    </rPh>
    <rPh sb="253" eb="255">
      <t>ゼンコク</t>
    </rPh>
    <rPh sb="255" eb="257">
      <t>ヘイキン</t>
    </rPh>
    <rPh sb="257" eb="258">
      <t>チ</t>
    </rPh>
    <rPh sb="258" eb="259">
      <t>トウ</t>
    </rPh>
    <rPh sb="260" eb="261">
      <t>オオ</t>
    </rPh>
    <rPh sb="263" eb="265">
      <t>シタマワ</t>
    </rPh>
    <rPh sb="274" eb="277">
      <t>ヒカクテキ</t>
    </rPh>
    <rPh sb="278" eb="281">
      <t>コウリツテキ</t>
    </rPh>
    <rPh sb="282" eb="284">
      <t>オスイ</t>
    </rPh>
    <rPh sb="284" eb="286">
      <t>ショリ</t>
    </rPh>
    <rPh sb="287" eb="289">
      <t>ジッシ</t>
    </rPh>
    <rPh sb="294" eb="295">
      <t>イ</t>
    </rPh>
    <rPh sb="301" eb="303">
      <t>シセツ</t>
    </rPh>
    <rPh sb="303" eb="306">
      <t>リヨウリツ</t>
    </rPh>
    <rPh sb="307" eb="310">
      <t>スイセンカ</t>
    </rPh>
    <rPh sb="310" eb="311">
      <t>リツ</t>
    </rPh>
    <rPh sb="317" eb="319">
      <t>ゼンコク</t>
    </rPh>
    <rPh sb="319" eb="321">
      <t>ヘイキン</t>
    </rPh>
    <rPh sb="321" eb="322">
      <t>チ</t>
    </rPh>
    <rPh sb="322" eb="323">
      <t>トウ</t>
    </rPh>
    <rPh sb="324" eb="326">
      <t>シタマワ</t>
    </rPh>
    <rPh sb="337" eb="339">
      <t>キョウヨウ</t>
    </rPh>
    <rPh sb="339" eb="342">
      <t>カイシゴ</t>
    </rPh>
    <rPh sb="342" eb="343">
      <t>マ</t>
    </rPh>
    <rPh sb="346" eb="348">
      <t>ショリ</t>
    </rPh>
    <rPh sb="348" eb="349">
      <t>ク</t>
    </rPh>
    <rPh sb="353" eb="356">
      <t>カクセタイ</t>
    </rPh>
    <rPh sb="357" eb="359">
      <t>セツゾク</t>
    </rPh>
    <rPh sb="360" eb="362">
      <t>トジョウ</t>
    </rPh>
    <rPh sb="374" eb="376">
      <t>コンゴ</t>
    </rPh>
    <rPh sb="377" eb="378">
      <t>ヒ</t>
    </rPh>
    <rPh sb="379" eb="380">
      <t>ツヅ</t>
    </rPh>
    <rPh sb="381" eb="383">
      <t>セツゾク</t>
    </rPh>
    <rPh sb="383" eb="385">
      <t>ソクシン</t>
    </rPh>
    <rPh sb="386" eb="387">
      <t>ハカ</t>
    </rPh>
    <rPh sb="389" eb="391">
      <t>セツゾク</t>
    </rPh>
    <rPh sb="391" eb="393">
      <t>ジンコウ</t>
    </rPh>
    <rPh sb="394" eb="396">
      <t>ショリ</t>
    </rPh>
    <rPh sb="396" eb="398">
      <t>スイリョウ</t>
    </rPh>
    <rPh sb="399" eb="401">
      <t>ゾウカ</t>
    </rPh>
    <rPh sb="402" eb="403">
      <t>ハカ</t>
    </rPh>
    <rPh sb="404" eb="406">
      <t>ヒツヨウ</t>
    </rPh>
    <rPh sb="410" eb="411">
      <t>カンガ</t>
    </rPh>
    <rPh sb="422" eb="424">
      <t>キギョウ</t>
    </rPh>
    <rPh sb="424" eb="425">
      <t>サイ</t>
    </rPh>
    <rPh sb="425" eb="427">
      <t>ザンダカ</t>
    </rPh>
    <rPh sb="427" eb="428">
      <t>タイ</t>
    </rPh>
    <rPh sb="428" eb="430">
      <t>ジギョウ</t>
    </rPh>
    <rPh sb="430" eb="432">
      <t>キボ</t>
    </rPh>
    <rPh sb="432" eb="434">
      <t>ヒリツ</t>
    </rPh>
    <rPh sb="455" eb="457">
      <t>ケイヒ</t>
    </rPh>
    <rPh sb="457" eb="459">
      <t>カイシュウ</t>
    </rPh>
    <rPh sb="459" eb="460">
      <t>リツ</t>
    </rPh>
    <rPh sb="466" eb="468">
      <t>シタマワ</t>
    </rPh>
    <rPh sb="478" eb="481">
      <t>シヨウリョウ</t>
    </rPh>
    <rPh sb="481" eb="483">
      <t>シュウニュウ</t>
    </rPh>
    <rPh sb="484" eb="486">
      <t>キギョウ</t>
    </rPh>
    <rPh sb="486" eb="487">
      <t>サイ</t>
    </rPh>
    <rPh sb="488" eb="490">
      <t>ショウカン</t>
    </rPh>
    <rPh sb="491" eb="492">
      <t>ア</t>
    </rPh>
    <rPh sb="497" eb="499">
      <t>ジョウキョウ</t>
    </rPh>
    <rPh sb="503" eb="505">
      <t>イッパン</t>
    </rPh>
    <rPh sb="505" eb="507">
      <t>カイケイ</t>
    </rPh>
    <rPh sb="511" eb="513">
      <t>フタン</t>
    </rPh>
    <phoneticPr fontId="4"/>
  </si>
  <si>
    <t>　本市においては、一番古い処理区の供用開始が平成13年度と、まだ経過年数が浅いために、管渠等の老朽化が生じていないことから有形固定資産減価償却率、管渠老朽化率、管渠改善率については、類似団体や全国平均値を下回っている状況です。</t>
    <rPh sb="1" eb="3">
      <t>ホンシ</t>
    </rPh>
    <rPh sb="9" eb="11">
      <t>イチバン</t>
    </rPh>
    <rPh sb="11" eb="12">
      <t>フル</t>
    </rPh>
    <rPh sb="13" eb="15">
      <t>ショリ</t>
    </rPh>
    <rPh sb="15" eb="16">
      <t>ク</t>
    </rPh>
    <rPh sb="17" eb="19">
      <t>キョウヨウ</t>
    </rPh>
    <rPh sb="19" eb="21">
      <t>カイシ</t>
    </rPh>
    <rPh sb="22" eb="24">
      <t>ヘイセイ</t>
    </rPh>
    <rPh sb="26" eb="28">
      <t>ネンド</t>
    </rPh>
    <rPh sb="32" eb="34">
      <t>ケイカ</t>
    </rPh>
    <rPh sb="34" eb="36">
      <t>ネンスウ</t>
    </rPh>
    <rPh sb="37" eb="38">
      <t>アサ</t>
    </rPh>
    <rPh sb="43" eb="45">
      <t>カンキョ</t>
    </rPh>
    <rPh sb="45" eb="46">
      <t>トウ</t>
    </rPh>
    <rPh sb="47" eb="50">
      <t>ロウキュウカ</t>
    </rPh>
    <rPh sb="51" eb="52">
      <t>ショウ</t>
    </rPh>
    <rPh sb="61" eb="63">
      <t>ユウケイ</t>
    </rPh>
    <rPh sb="63" eb="65">
      <t>コテイ</t>
    </rPh>
    <rPh sb="65" eb="67">
      <t>シサン</t>
    </rPh>
    <rPh sb="67" eb="69">
      <t>ゲンカ</t>
    </rPh>
    <rPh sb="69" eb="71">
      <t>ショウキャク</t>
    </rPh>
    <rPh sb="71" eb="72">
      <t>リツ</t>
    </rPh>
    <rPh sb="73" eb="75">
      <t>カンキョ</t>
    </rPh>
    <rPh sb="75" eb="78">
      <t>ロウキュウカ</t>
    </rPh>
    <rPh sb="78" eb="79">
      <t>リツ</t>
    </rPh>
    <rPh sb="80" eb="82">
      <t>カンキョ</t>
    </rPh>
    <rPh sb="82" eb="84">
      <t>カイゼン</t>
    </rPh>
    <rPh sb="84" eb="85">
      <t>リツ</t>
    </rPh>
    <rPh sb="91" eb="93">
      <t>ルイジ</t>
    </rPh>
    <rPh sb="93" eb="95">
      <t>ダンタイ</t>
    </rPh>
    <rPh sb="96" eb="98">
      <t>ゼンコク</t>
    </rPh>
    <rPh sb="98" eb="100">
      <t>ヘイキン</t>
    </rPh>
    <rPh sb="100" eb="101">
      <t>チ</t>
    </rPh>
    <rPh sb="102" eb="104">
      <t>シタマワ</t>
    </rPh>
    <rPh sb="108" eb="110">
      <t>ジョウキョウ</t>
    </rPh>
    <phoneticPr fontId="4"/>
  </si>
  <si>
    <t>　本市の農業集落排水事業については、各種指標を総合的に判断すると、供用開始後間もない処理区があり、このため、接続率が低く、現状効率的な事業経営を実現できているとは言い難い面もあることから、今後、「経営戦略」の策定を進め、より効率的な事業経営を目指す必要があると考えられます。</t>
    <rPh sb="1" eb="3">
      <t>ホンシ</t>
    </rPh>
    <rPh sb="4" eb="6">
      <t>ノウギョウ</t>
    </rPh>
    <rPh sb="6" eb="8">
      <t>シュウラク</t>
    </rPh>
    <rPh sb="8" eb="10">
      <t>ハイスイ</t>
    </rPh>
    <rPh sb="10" eb="12">
      <t>ジギョウ</t>
    </rPh>
    <rPh sb="18" eb="20">
      <t>カクシュ</t>
    </rPh>
    <rPh sb="20" eb="22">
      <t>シヒョウ</t>
    </rPh>
    <rPh sb="23" eb="26">
      <t>ソウゴウテキ</t>
    </rPh>
    <rPh sb="27" eb="29">
      <t>ハンダン</t>
    </rPh>
    <rPh sb="33" eb="35">
      <t>キョウヨウ</t>
    </rPh>
    <rPh sb="35" eb="38">
      <t>カイシゴ</t>
    </rPh>
    <rPh sb="38" eb="39">
      <t>マ</t>
    </rPh>
    <rPh sb="42" eb="44">
      <t>ショリ</t>
    </rPh>
    <rPh sb="44" eb="45">
      <t>ク</t>
    </rPh>
    <rPh sb="54" eb="56">
      <t>セツゾク</t>
    </rPh>
    <rPh sb="56" eb="57">
      <t>リツ</t>
    </rPh>
    <rPh sb="58" eb="59">
      <t>ヒク</t>
    </rPh>
    <rPh sb="61" eb="63">
      <t>ゲンジョウ</t>
    </rPh>
    <rPh sb="63" eb="66">
      <t>コウリツテキ</t>
    </rPh>
    <rPh sb="67" eb="69">
      <t>ジギョウ</t>
    </rPh>
    <rPh sb="69" eb="71">
      <t>ケイエイ</t>
    </rPh>
    <rPh sb="72" eb="74">
      <t>ジツゲン</t>
    </rPh>
    <rPh sb="81" eb="82">
      <t>イ</t>
    </rPh>
    <rPh sb="83" eb="84">
      <t>ガタ</t>
    </rPh>
    <rPh sb="85" eb="86">
      <t>メン</t>
    </rPh>
    <rPh sb="94" eb="96">
      <t>コンゴ</t>
    </rPh>
    <rPh sb="98" eb="100">
      <t>ケイエイ</t>
    </rPh>
    <rPh sb="100" eb="102">
      <t>センリャク</t>
    </rPh>
    <rPh sb="104" eb="106">
      <t>サクテイ</t>
    </rPh>
    <rPh sb="107" eb="108">
      <t>スス</t>
    </rPh>
    <rPh sb="112" eb="115">
      <t>コウリツテキ</t>
    </rPh>
    <rPh sb="116" eb="118">
      <t>ジギョウ</t>
    </rPh>
    <rPh sb="118" eb="120">
      <t>ケイエイ</t>
    </rPh>
    <rPh sb="121" eb="123">
      <t>メザ</t>
    </rPh>
    <rPh sb="124" eb="126">
      <t>ヒツヨウ</t>
    </rPh>
    <rPh sb="130" eb="13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</si>
</sst>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4FC-4333-A6B1-F7182763F6A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2.0499999999999998</c:v>
                </c:pt>
                <c:pt idx="3">
                  <c:v>0.01</c:v>
                </c:pt>
                <c:pt idx="4">
                  <c:v>0.01</c:v>
                </c:pt>
              </c:numCache>
            </c:numRef>
          </c:val>
          <c:smooth val="0"/>
          <c:extLst>
            <c:ext xmlns:c16="http://schemas.microsoft.com/office/drawing/2014/chart" uri="{C3380CC4-5D6E-409C-BE32-E72D297353CC}">
              <c16:uniqueId val="{00000001-74FC-4333-A6B1-F7182763F6A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43.91</c:v>
                </c:pt>
                <c:pt idx="3">
                  <c:v>44.69</c:v>
                </c:pt>
                <c:pt idx="4">
                  <c:v>44.07</c:v>
                </c:pt>
              </c:numCache>
            </c:numRef>
          </c:val>
          <c:extLst>
            <c:ext xmlns:c16="http://schemas.microsoft.com/office/drawing/2014/chart" uri="{C3380CC4-5D6E-409C-BE32-E72D297353CC}">
              <c16:uniqueId val="{00000000-3F70-48F2-8BDA-C51A08BA708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60.65</c:v>
                </c:pt>
                <c:pt idx="3">
                  <c:v>51.75</c:v>
                </c:pt>
                <c:pt idx="4">
                  <c:v>50.68</c:v>
                </c:pt>
              </c:numCache>
            </c:numRef>
          </c:val>
          <c:smooth val="0"/>
          <c:extLst>
            <c:ext xmlns:c16="http://schemas.microsoft.com/office/drawing/2014/chart" uri="{C3380CC4-5D6E-409C-BE32-E72D297353CC}">
              <c16:uniqueId val="{00000001-3F70-48F2-8BDA-C51A08BA708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66.569999999999993</c:v>
                </c:pt>
                <c:pt idx="3">
                  <c:v>73.27</c:v>
                </c:pt>
                <c:pt idx="4">
                  <c:v>77.81</c:v>
                </c:pt>
              </c:numCache>
            </c:numRef>
          </c:val>
          <c:extLst>
            <c:ext xmlns:c16="http://schemas.microsoft.com/office/drawing/2014/chart" uri="{C3380CC4-5D6E-409C-BE32-E72D297353CC}">
              <c16:uniqueId val="{00000000-9C84-4953-8101-C1987DFF752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84.58</c:v>
                </c:pt>
                <c:pt idx="3">
                  <c:v>84.84</c:v>
                </c:pt>
                <c:pt idx="4">
                  <c:v>84.86</c:v>
                </c:pt>
              </c:numCache>
            </c:numRef>
          </c:val>
          <c:smooth val="0"/>
          <c:extLst>
            <c:ext xmlns:c16="http://schemas.microsoft.com/office/drawing/2014/chart" uri="{C3380CC4-5D6E-409C-BE32-E72D297353CC}">
              <c16:uniqueId val="{00000001-9C84-4953-8101-C1987DFF752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92.99</c:v>
                </c:pt>
                <c:pt idx="3">
                  <c:v>95.79</c:v>
                </c:pt>
                <c:pt idx="4">
                  <c:v>95.35</c:v>
                </c:pt>
              </c:numCache>
            </c:numRef>
          </c:val>
          <c:extLst>
            <c:ext xmlns:c16="http://schemas.microsoft.com/office/drawing/2014/chart" uri="{C3380CC4-5D6E-409C-BE32-E72D297353CC}">
              <c16:uniqueId val="{00000000-0D39-4372-8779-705819A106C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99.66</c:v>
                </c:pt>
                <c:pt idx="3">
                  <c:v>100.95</c:v>
                </c:pt>
                <c:pt idx="4">
                  <c:v>101.77</c:v>
                </c:pt>
              </c:numCache>
            </c:numRef>
          </c:val>
          <c:smooth val="0"/>
          <c:extLst>
            <c:ext xmlns:c16="http://schemas.microsoft.com/office/drawing/2014/chart" uri="{C3380CC4-5D6E-409C-BE32-E72D297353CC}">
              <c16:uniqueId val="{00000001-0D39-4372-8779-705819A106C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2.82</c:v>
                </c:pt>
                <c:pt idx="3">
                  <c:v>5.57</c:v>
                </c:pt>
                <c:pt idx="4">
                  <c:v>8.2200000000000006</c:v>
                </c:pt>
              </c:numCache>
            </c:numRef>
          </c:val>
          <c:extLst>
            <c:ext xmlns:c16="http://schemas.microsoft.com/office/drawing/2014/chart" uri="{C3380CC4-5D6E-409C-BE32-E72D297353CC}">
              <c16:uniqueId val="{00000000-C59C-4529-85BE-16847693C6E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22.9</c:v>
                </c:pt>
                <c:pt idx="3">
                  <c:v>24.87</c:v>
                </c:pt>
                <c:pt idx="4">
                  <c:v>24.13</c:v>
                </c:pt>
              </c:numCache>
            </c:numRef>
          </c:val>
          <c:smooth val="0"/>
          <c:extLst>
            <c:ext xmlns:c16="http://schemas.microsoft.com/office/drawing/2014/chart" uri="{C3380CC4-5D6E-409C-BE32-E72D297353CC}">
              <c16:uniqueId val="{00000001-C59C-4529-85BE-16847693C6E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933-49B5-88EE-1FE6C5C4F07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E933-49B5-88EE-1FE6C5C4F07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54.97</c:v>
                </c:pt>
                <c:pt idx="3">
                  <c:v>83.68</c:v>
                </c:pt>
                <c:pt idx="4">
                  <c:v>113.42</c:v>
                </c:pt>
              </c:numCache>
            </c:numRef>
          </c:val>
          <c:extLst>
            <c:ext xmlns:c16="http://schemas.microsoft.com/office/drawing/2014/chart" uri="{C3380CC4-5D6E-409C-BE32-E72D297353CC}">
              <c16:uniqueId val="{00000000-CF07-4982-833B-76EF1B9F00D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225.39</c:v>
                </c:pt>
                <c:pt idx="3">
                  <c:v>224.04</c:v>
                </c:pt>
                <c:pt idx="4">
                  <c:v>227.4</c:v>
                </c:pt>
              </c:numCache>
            </c:numRef>
          </c:val>
          <c:smooth val="0"/>
          <c:extLst>
            <c:ext xmlns:c16="http://schemas.microsoft.com/office/drawing/2014/chart" uri="{C3380CC4-5D6E-409C-BE32-E72D297353CC}">
              <c16:uniqueId val="{00000001-CF07-4982-833B-76EF1B9F00D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13.26</c:v>
                </c:pt>
                <c:pt idx="3">
                  <c:v>9.84</c:v>
                </c:pt>
                <c:pt idx="4">
                  <c:v>13.12</c:v>
                </c:pt>
              </c:numCache>
            </c:numRef>
          </c:val>
          <c:extLst>
            <c:ext xmlns:c16="http://schemas.microsoft.com/office/drawing/2014/chart" uri="{C3380CC4-5D6E-409C-BE32-E72D297353CC}">
              <c16:uniqueId val="{00000000-1DA5-4F7F-A61B-A2A796316EA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31.84</c:v>
                </c:pt>
                <c:pt idx="3">
                  <c:v>29.91</c:v>
                </c:pt>
                <c:pt idx="4">
                  <c:v>29.54</c:v>
                </c:pt>
              </c:numCache>
            </c:numRef>
          </c:val>
          <c:smooth val="0"/>
          <c:extLst>
            <c:ext xmlns:c16="http://schemas.microsoft.com/office/drawing/2014/chart" uri="{C3380CC4-5D6E-409C-BE32-E72D297353CC}">
              <c16:uniqueId val="{00000001-1DA5-4F7F-A61B-A2A796316EA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DD5-441C-AB6B-A49D10A7380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974.93</c:v>
                </c:pt>
                <c:pt idx="3">
                  <c:v>855.8</c:v>
                </c:pt>
                <c:pt idx="4">
                  <c:v>789.46</c:v>
                </c:pt>
              </c:numCache>
            </c:numRef>
          </c:val>
          <c:smooth val="0"/>
          <c:extLst>
            <c:ext xmlns:c16="http://schemas.microsoft.com/office/drawing/2014/chart" uri="{C3380CC4-5D6E-409C-BE32-E72D297353CC}">
              <c16:uniqueId val="{00000001-0DD5-441C-AB6B-A49D10A7380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81.61</c:v>
                </c:pt>
                <c:pt idx="3">
                  <c:v>77.900000000000006</c:v>
                </c:pt>
                <c:pt idx="4">
                  <c:v>78.900000000000006</c:v>
                </c:pt>
              </c:numCache>
            </c:numRef>
          </c:val>
          <c:extLst>
            <c:ext xmlns:c16="http://schemas.microsoft.com/office/drawing/2014/chart" uri="{C3380CC4-5D6E-409C-BE32-E72D297353CC}">
              <c16:uniqueId val="{00000000-7821-4169-9BB6-61F0C5430A5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55.32</c:v>
                </c:pt>
                <c:pt idx="3">
                  <c:v>59.8</c:v>
                </c:pt>
                <c:pt idx="4">
                  <c:v>57.77</c:v>
                </c:pt>
              </c:numCache>
            </c:numRef>
          </c:val>
          <c:smooth val="0"/>
          <c:extLst>
            <c:ext xmlns:c16="http://schemas.microsoft.com/office/drawing/2014/chart" uri="{C3380CC4-5D6E-409C-BE32-E72D297353CC}">
              <c16:uniqueId val="{00000001-7821-4169-9BB6-61F0C5430A5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165.41</c:v>
                </c:pt>
                <c:pt idx="3">
                  <c:v>172.98</c:v>
                </c:pt>
                <c:pt idx="4">
                  <c:v>177.61</c:v>
                </c:pt>
              </c:numCache>
            </c:numRef>
          </c:val>
          <c:extLst>
            <c:ext xmlns:c16="http://schemas.microsoft.com/office/drawing/2014/chart" uri="{C3380CC4-5D6E-409C-BE32-E72D297353CC}">
              <c16:uniqueId val="{00000000-E48C-45A5-A614-9878B4D8A3C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283.17</c:v>
                </c:pt>
                <c:pt idx="3">
                  <c:v>263.76</c:v>
                </c:pt>
                <c:pt idx="4">
                  <c:v>274.35000000000002</c:v>
                </c:pt>
              </c:numCache>
            </c:numRef>
          </c:val>
          <c:smooth val="0"/>
          <c:extLst>
            <c:ext xmlns:c16="http://schemas.microsoft.com/office/drawing/2014/chart" uri="{C3380CC4-5D6E-409C-BE32-E72D297353CC}">
              <c16:uniqueId val="{00000001-E48C-45A5-A614-9878B4D8A3C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Y6" sqref="BY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福島県　いわき市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324246</v>
      </c>
      <c r="AM8" s="50"/>
      <c r="AN8" s="50"/>
      <c r="AO8" s="50"/>
      <c r="AP8" s="50"/>
      <c r="AQ8" s="50"/>
      <c r="AR8" s="50"/>
      <c r="AS8" s="50"/>
      <c r="AT8" s="45">
        <f>データ!T6</f>
        <v>1232.02</v>
      </c>
      <c r="AU8" s="45"/>
      <c r="AV8" s="45"/>
      <c r="AW8" s="45"/>
      <c r="AX8" s="45"/>
      <c r="AY8" s="45"/>
      <c r="AZ8" s="45"/>
      <c r="BA8" s="45"/>
      <c r="BB8" s="45">
        <f>データ!U6</f>
        <v>263.18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f>データ!O6</f>
        <v>54.34</v>
      </c>
      <c r="J10" s="45"/>
      <c r="K10" s="45"/>
      <c r="L10" s="45"/>
      <c r="M10" s="45"/>
      <c r="N10" s="45"/>
      <c r="O10" s="45"/>
      <c r="P10" s="45">
        <f>データ!P6</f>
        <v>1.36</v>
      </c>
      <c r="Q10" s="45"/>
      <c r="R10" s="45"/>
      <c r="S10" s="45"/>
      <c r="T10" s="45"/>
      <c r="U10" s="45"/>
      <c r="V10" s="45"/>
      <c r="W10" s="45">
        <f>データ!Q6</f>
        <v>100</v>
      </c>
      <c r="X10" s="45"/>
      <c r="Y10" s="45"/>
      <c r="Z10" s="45"/>
      <c r="AA10" s="45"/>
      <c r="AB10" s="45"/>
      <c r="AC10" s="45"/>
      <c r="AD10" s="50">
        <f>データ!R6</f>
        <v>3420</v>
      </c>
      <c r="AE10" s="50"/>
      <c r="AF10" s="50"/>
      <c r="AG10" s="50"/>
      <c r="AH10" s="50"/>
      <c r="AI10" s="50"/>
      <c r="AJ10" s="50"/>
      <c r="AK10" s="2"/>
      <c r="AL10" s="50">
        <f>データ!V6</f>
        <v>4381</v>
      </c>
      <c r="AM10" s="50"/>
      <c r="AN10" s="50"/>
      <c r="AO10" s="50"/>
      <c r="AP10" s="50"/>
      <c r="AQ10" s="50"/>
      <c r="AR10" s="50"/>
      <c r="AS10" s="50"/>
      <c r="AT10" s="45">
        <f>データ!W6</f>
        <v>6.7</v>
      </c>
      <c r="AU10" s="45"/>
      <c r="AV10" s="45"/>
      <c r="AW10" s="45"/>
      <c r="AX10" s="45"/>
      <c r="AY10" s="45"/>
      <c r="AZ10" s="45"/>
      <c r="BA10" s="45"/>
      <c r="BB10" s="45">
        <f>データ!X6</f>
        <v>653.88</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2">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108</v>
      </c>
      <c r="BM16" s="54"/>
      <c r="BN16" s="54"/>
      <c r="BO16" s="54"/>
      <c r="BP16" s="54"/>
      <c r="BQ16" s="54"/>
      <c r="BR16" s="54"/>
      <c r="BS16" s="54"/>
      <c r="BT16" s="54"/>
      <c r="BU16" s="54"/>
      <c r="BV16" s="54"/>
      <c r="BW16" s="54"/>
      <c r="BX16" s="54"/>
      <c r="BY16" s="54"/>
      <c r="BZ16" s="5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109</v>
      </c>
      <c r="BM47" s="54"/>
      <c r="BN47" s="54"/>
      <c r="BO47" s="54"/>
      <c r="BP47" s="54"/>
      <c r="BQ47" s="54"/>
      <c r="BR47" s="54"/>
      <c r="BS47" s="54"/>
      <c r="BT47" s="54"/>
      <c r="BU47" s="54"/>
      <c r="BV47" s="54"/>
      <c r="BW47" s="54"/>
      <c r="BX47" s="54"/>
      <c r="BY47" s="54"/>
      <c r="BZ47" s="5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2">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3" t="s">
        <v>110</v>
      </c>
      <c r="BM66" s="84"/>
      <c r="BN66" s="84"/>
      <c r="BO66" s="84"/>
      <c r="BP66" s="84"/>
      <c r="BQ66" s="84"/>
      <c r="BR66" s="84"/>
      <c r="BS66" s="84"/>
      <c r="BT66" s="84"/>
      <c r="BU66" s="84"/>
      <c r="BV66" s="84"/>
      <c r="BW66" s="84"/>
      <c r="BX66" s="84"/>
      <c r="BY66" s="84"/>
      <c r="BZ66" s="8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3"/>
      <c r="BM67" s="84"/>
      <c r="BN67" s="84"/>
      <c r="BO67" s="84"/>
      <c r="BP67" s="84"/>
      <c r="BQ67" s="84"/>
      <c r="BR67" s="84"/>
      <c r="BS67" s="84"/>
      <c r="BT67" s="84"/>
      <c r="BU67" s="84"/>
      <c r="BV67" s="84"/>
      <c r="BW67" s="84"/>
      <c r="BX67" s="84"/>
      <c r="BY67" s="84"/>
      <c r="BZ67" s="8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3"/>
      <c r="BM68" s="84"/>
      <c r="BN68" s="84"/>
      <c r="BO68" s="84"/>
      <c r="BP68" s="84"/>
      <c r="BQ68" s="84"/>
      <c r="BR68" s="84"/>
      <c r="BS68" s="84"/>
      <c r="BT68" s="84"/>
      <c r="BU68" s="84"/>
      <c r="BV68" s="84"/>
      <c r="BW68" s="84"/>
      <c r="BX68" s="84"/>
      <c r="BY68" s="84"/>
      <c r="BZ68" s="8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3"/>
      <c r="BM69" s="84"/>
      <c r="BN69" s="84"/>
      <c r="BO69" s="84"/>
      <c r="BP69" s="84"/>
      <c r="BQ69" s="84"/>
      <c r="BR69" s="84"/>
      <c r="BS69" s="84"/>
      <c r="BT69" s="84"/>
      <c r="BU69" s="84"/>
      <c r="BV69" s="84"/>
      <c r="BW69" s="84"/>
      <c r="BX69" s="84"/>
      <c r="BY69" s="84"/>
      <c r="BZ69" s="8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3"/>
      <c r="BM70" s="84"/>
      <c r="BN70" s="84"/>
      <c r="BO70" s="84"/>
      <c r="BP70" s="84"/>
      <c r="BQ70" s="84"/>
      <c r="BR70" s="84"/>
      <c r="BS70" s="84"/>
      <c r="BT70" s="84"/>
      <c r="BU70" s="84"/>
      <c r="BV70" s="84"/>
      <c r="BW70" s="84"/>
      <c r="BX70" s="84"/>
      <c r="BY70" s="84"/>
      <c r="BZ70" s="8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3"/>
      <c r="BM71" s="84"/>
      <c r="BN71" s="84"/>
      <c r="BO71" s="84"/>
      <c r="BP71" s="84"/>
      <c r="BQ71" s="84"/>
      <c r="BR71" s="84"/>
      <c r="BS71" s="84"/>
      <c r="BT71" s="84"/>
      <c r="BU71" s="84"/>
      <c r="BV71" s="84"/>
      <c r="BW71" s="84"/>
      <c r="BX71" s="84"/>
      <c r="BY71" s="84"/>
      <c r="BZ71" s="8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3"/>
      <c r="BM72" s="84"/>
      <c r="BN72" s="84"/>
      <c r="BO72" s="84"/>
      <c r="BP72" s="84"/>
      <c r="BQ72" s="84"/>
      <c r="BR72" s="84"/>
      <c r="BS72" s="84"/>
      <c r="BT72" s="84"/>
      <c r="BU72" s="84"/>
      <c r="BV72" s="84"/>
      <c r="BW72" s="84"/>
      <c r="BX72" s="84"/>
      <c r="BY72" s="84"/>
      <c r="BZ72" s="8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3"/>
      <c r="BM73" s="84"/>
      <c r="BN73" s="84"/>
      <c r="BO73" s="84"/>
      <c r="BP73" s="84"/>
      <c r="BQ73" s="84"/>
      <c r="BR73" s="84"/>
      <c r="BS73" s="84"/>
      <c r="BT73" s="84"/>
      <c r="BU73" s="84"/>
      <c r="BV73" s="84"/>
      <c r="BW73" s="84"/>
      <c r="BX73" s="84"/>
      <c r="BY73" s="84"/>
      <c r="BZ73" s="8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3"/>
      <c r="BM74" s="84"/>
      <c r="BN74" s="84"/>
      <c r="BO74" s="84"/>
      <c r="BP74" s="84"/>
      <c r="BQ74" s="84"/>
      <c r="BR74" s="84"/>
      <c r="BS74" s="84"/>
      <c r="BT74" s="84"/>
      <c r="BU74" s="84"/>
      <c r="BV74" s="84"/>
      <c r="BW74" s="84"/>
      <c r="BX74" s="84"/>
      <c r="BY74" s="84"/>
      <c r="BZ74" s="8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3"/>
      <c r="BM75" s="84"/>
      <c r="BN75" s="84"/>
      <c r="BO75" s="84"/>
      <c r="BP75" s="84"/>
      <c r="BQ75" s="84"/>
      <c r="BR75" s="84"/>
      <c r="BS75" s="84"/>
      <c r="BT75" s="84"/>
      <c r="BU75" s="84"/>
      <c r="BV75" s="84"/>
      <c r="BW75" s="84"/>
      <c r="BX75" s="84"/>
      <c r="BY75" s="84"/>
      <c r="BZ75" s="8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3"/>
      <c r="BM76" s="84"/>
      <c r="BN76" s="84"/>
      <c r="BO76" s="84"/>
      <c r="BP76" s="84"/>
      <c r="BQ76" s="84"/>
      <c r="BR76" s="84"/>
      <c r="BS76" s="84"/>
      <c r="BT76" s="84"/>
      <c r="BU76" s="84"/>
      <c r="BV76" s="84"/>
      <c r="BW76" s="84"/>
      <c r="BX76" s="84"/>
      <c r="BY76" s="84"/>
      <c r="BZ76" s="8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3"/>
      <c r="BM77" s="84"/>
      <c r="BN77" s="84"/>
      <c r="BO77" s="84"/>
      <c r="BP77" s="84"/>
      <c r="BQ77" s="84"/>
      <c r="BR77" s="84"/>
      <c r="BS77" s="84"/>
      <c r="BT77" s="84"/>
      <c r="BU77" s="84"/>
      <c r="BV77" s="84"/>
      <c r="BW77" s="84"/>
      <c r="BX77" s="84"/>
      <c r="BY77" s="84"/>
      <c r="BZ77" s="8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3"/>
      <c r="BM78" s="84"/>
      <c r="BN78" s="84"/>
      <c r="BO78" s="84"/>
      <c r="BP78" s="84"/>
      <c r="BQ78" s="84"/>
      <c r="BR78" s="84"/>
      <c r="BS78" s="84"/>
      <c r="BT78" s="84"/>
      <c r="BU78" s="84"/>
      <c r="BV78" s="84"/>
      <c r="BW78" s="84"/>
      <c r="BX78" s="84"/>
      <c r="BY78" s="84"/>
      <c r="BZ78" s="8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3"/>
      <c r="BM79" s="84"/>
      <c r="BN79" s="84"/>
      <c r="BO79" s="84"/>
      <c r="BP79" s="84"/>
      <c r="BQ79" s="84"/>
      <c r="BR79" s="84"/>
      <c r="BS79" s="84"/>
      <c r="BT79" s="84"/>
      <c r="BU79" s="84"/>
      <c r="BV79" s="84"/>
      <c r="BW79" s="84"/>
      <c r="BX79" s="84"/>
      <c r="BY79" s="84"/>
      <c r="BZ79" s="8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3"/>
      <c r="BM80" s="84"/>
      <c r="BN80" s="84"/>
      <c r="BO80" s="84"/>
      <c r="BP80" s="84"/>
      <c r="BQ80" s="84"/>
      <c r="BR80" s="84"/>
      <c r="BS80" s="84"/>
      <c r="BT80" s="84"/>
      <c r="BU80" s="84"/>
      <c r="BV80" s="84"/>
      <c r="BW80" s="84"/>
      <c r="BX80" s="84"/>
      <c r="BY80" s="84"/>
      <c r="BZ80" s="8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3"/>
      <c r="BM81" s="84"/>
      <c r="BN81" s="84"/>
      <c r="BO81" s="84"/>
      <c r="BP81" s="84"/>
      <c r="BQ81" s="84"/>
      <c r="BR81" s="84"/>
      <c r="BS81" s="84"/>
      <c r="BT81" s="84"/>
      <c r="BU81" s="84"/>
      <c r="BV81" s="84"/>
      <c r="BW81" s="84"/>
      <c r="BX81" s="84"/>
      <c r="BY81" s="84"/>
      <c r="BZ81" s="8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6"/>
      <c r="BM82" s="87"/>
      <c r="BN82" s="87"/>
      <c r="BO82" s="87"/>
      <c r="BP82" s="87"/>
      <c r="BQ82" s="87"/>
      <c r="BR82" s="87"/>
      <c r="BS82" s="87"/>
      <c r="BT82" s="87"/>
      <c r="BU82" s="87"/>
      <c r="BV82" s="87"/>
      <c r="BW82" s="87"/>
      <c r="BX82" s="87"/>
      <c r="BY82" s="87"/>
      <c r="BZ82" s="88"/>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【101.60】</v>
      </c>
      <c r="F85" s="26" t="str">
        <f>データ!AT6</f>
        <v>【195.44】</v>
      </c>
      <c r="G85" s="26" t="str">
        <f>データ!BE6</f>
        <v>【34.27】</v>
      </c>
      <c r="H85" s="26" t="str">
        <f>データ!BP6</f>
        <v>【747.76】</v>
      </c>
      <c r="I85" s="26" t="str">
        <f>データ!CA6</f>
        <v>【59.51】</v>
      </c>
      <c r="J85" s="26" t="str">
        <f>データ!CL6</f>
        <v>【261.46】</v>
      </c>
      <c r="K85" s="26" t="str">
        <f>データ!CW6</f>
        <v>【52.23】</v>
      </c>
      <c r="L85" s="26" t="str">
        <f>データ!DH6</f>
        <v>【85.82】</v>
      </c>
      <c r="M85" s="26" t="str">
        <f>データ!DS6</f>
        <v>【24.12】</v>
      </c>
      <c r="N85" s="26" t="str">
        <f>データ!ED6</f>
        <v>【0.00】</v>
      </c>
      <c r="O85" s="26" t="str">
        <f>データ!EO6</f>
        <v>【0.02】</v>
      </c>
    </row>
  </sheetData>
  <sheetProtection algorithmName="SHA-512" hashValue="VeXSTTudXo6U2NVdrRONChHXYeBspNd6Uj/jONM8ig6piBhWbqWvAzxidtDEO/sBh5gLcUvr6wXTbFP1+JlufQ==" saltValue="XcOd+Cc0XVPBFT/DWv3tu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2">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2018</v>
      </c>
      <c r="C6" s="33">
        <f t="shared" ref="C6:X6" si="3">C7</f>
        <v>72044</v>
      </c>
      <c r="D6" s="33">
        <f t="shared" si="3"/>
        <v>46</v>
      </c>
      <c r="E6" s="33">
        <f t="shared" si="3"/>
        <v>17</v>
      </c>
      <c r="F6" s="33">
        <f t="shared" si="3"/>
        <v>5</v>
      </c>
      <c r="G6" s="33">
        <f t="shared" si="3"/>
        <v>0</v>
      </c>
      <c r="H6" s="33" t="str">
        <f t="shared" si="3"/>
        <v>福島県　いわき市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54.34</v>
      </c>
      <c r="P6" s="34">
        <f t="shared" si="3"/>
        <v>1.36</v>
      </c>
      <c r="Q6" s="34">
        <f t="shared" si="3"/>
        <v>100</v>
      </c>
      <c r="R6" s="34">
        <f t="shared" si="3"/>
        <v>3420</v>
      </c>
      <c r="S6" s="34">
        <f t="shared" si="3"/>
        <v>324246</v>
      </c>
      <c r="T6" s="34">
        <f t="shared" si="3"/>
        <v>1232.02</v>
      </c>
      <c r="U6" s="34">
        <f t="shared" si="3"/>
        <v>263.18</v>
      </c>
      <c r="V6" s="34">
        <f t="shared" si="3"/>
        <v>4381</v>
      </c>
      <c r="W6" s="34">
        <f t="shared" si="3"/>
        <v>6.7</v>
      </c>
      <c r="X6" s="34">
        <f t="shared" si="3"/>
        <v>653.88</v>
      </c>
      <c r="Y6" s="35" t="str">
        <f>IF(Y7="",NA(),Y7)</f>
        <v>-</v>
      </c>
      <c r="Z6" s="35" t="str">
        <f t="shared" ref="Z6:AH6" si="4">IF(Z7="",NA(),Z7)</f>
        <v>-</v>
      </c>
      <c r="AA6" s="35">
        <f t="shared" si="4"/>
        <v>92.99</v>
      </c>
      <c r="AB6" s="35">
        <f t="shared" si="4"/>
        <v>95.79</v>
      </c>
      <c r="AC6" s="35">
        <f t="shared" si="4"/>
        <v>95.35</v>
      </c>
      <c r="AD6" s="35" t="str">
        <f t="shared" si="4"/>
        <v>-</v>
      </c>
      <c r="AE6" s="35" t="str">
        <f t="shared" si="4"/>
        <v>-</v>
      </c>
      <c r="AF6" s="35">
        <f t="shared" si="4"/>
        <v>99.66</v>
      </c>
      <c r="AG6" s="35">
        <f t="shared" si="4"/>
        <v>100.95</v>
      </c>
      <c r="AH6" s="35">
        <f t="shared" si="4"/>
        <v>101.77</v>
      </c>
      <c r="AI6" s="34" t="str">
        <f>IF(AI7="","",IF(AI7="-","【-】","【"&amp;SUBSTITUTE(TEXT(AI7,"#,##0.00"),"-","△")&amp;"】"))</f>
        <v>【101.60】</v>
      </c>
      <c r="AJ6" s="35" t="str">
        <f>IF(AJ7="",NA(),AJ7)</f>
        <v>-</v>
      </c>
      <c r="AK6" s="35" t="str">
        <f t="shared" ref="AK6:AS6" si="5">IF(AK7="",NA(),AK7)</f>
        <v>-</v>
      </c>
      <c r="AL6" s="35">
        <f t="shared" si="5"/>
        <v>54.97</v>
      </c>
      <c r="AM6" s="35">
        <f t="shared" si="5"/>
        <v>83.68</v>
      </c>
      <c r="AN6" s="35">
        <f t="shared" si="5"/>
        <v>113.42</v>
      </c>
      <c r="AO6" s="35" t="str">
        <f t="shared" si="5"/>
        <v>-</v>
      </c>
      <c r="AP6" s="35" t="str">
        <f t="shared" si="5"/>
        <v>-</v>
      </c>
      <c r="AQ6" s="35">
        <f t="shared" si="5"/>
        <v>225.39</v>
      </c>
      <c r="AR6" s="35">
        <f t="shared" si="5"/>
        <v>224.04</v>
      </c>
      <c r="AS6" s="35">
        <f t="shared" si="5"/>
        <v>227.4</v>
      </c>
      <c r="AT6" s="34" t="str">
        <f>IF(AT7="","",IF(AT7="-","【-】","【"&amp;SUBSTITUTE(TEXT(AT7,"#,##0.00"),"-","△")&amp;"】"))</f>
        <v>【195.44】</v>
      </c>
      <c r="AU6" s="35" t="str">
        <f>IF(AU7="",NA(),AU7)</f>
        <v>-</v>
      </c>
      <c r="AV6" s="35" t="str">
        <f t="shared" ref="AV6:BD6" si="6">IF(AV7="",NA(),AV7)</f>
        <v>-</v>
      </c>
      <c r="AW6" s="35">
        <f t="shared" si="6"/>
        <v>13.26</v>
      </c>
      <c r="AX6" s="35">
        <f t="shared" si="6"/>
        <v>9.84</v>
      </c>
      <c r="AY6" s="35">
        <f t="shared" si="6"/>
        <v>13.12</v>
      </c>
      <c r="AZ6" s="35" t="str">
        <f t="shared" si="6"/>
        <v>-</v>
      </c>
      <c r="BA6" s="35" t="str">
        <f t="shared" si="6"/>
        <v>-</v>
      </c>
      <c r="BB6" s="35">
        <f t="shared" si="6"/>
        <v>31.84</v>
      </c>
      <c r="BC6" s="35">
        <f t="shared" si="6"/>
        <v>29.91</v>
      </c>
      <c r="BD6" s="35">
        <f t="shared" si="6"/>
        <v>29.54</v>
      </c>
      <c r="BE6" s="34" t="str">
        <f>IF(BE7="","",IF(BE7="-","【-】","【"&amp;SUBSTITUTE(TEXT(BE7,"#,##0.00"),"-","△")&amp;"】"))</f>
        <v>【34.27】</v>
      </c>
      <c r="BF6" s="35" t="str">
        <f>IF(BF7="",NA(),BF7)</f>
        <v>-</v>
      </c>
      <c r="BG6" s="35" t="str">
        <f t="shared" ref="BG6:BO6" si="7">IF(BG7="",NA(),BG7)</f>
        <v>-</v>
      </c>
      <c r="BH6" s="34">
        <f t="shared" si="7"/>
        <v>0</v>
      </c>
      <c r="BI6" s="34">
        <f t="shared" si="7"/>
        <v>0</v>
      </c>
      <c r="BJ6" s="34">
        <f t="shared" si="7"/>
        <v>0</v>
      </c>
      <c r="BK6" s="35" t="str">
        <f t="shared" si="7"/>
        <v>-</v>
      </c>
      <c r="BL6" s="35" t="str">
        <f t="shared" si="7"/>
        <v>-</v>
      </c>
      <c r="BM6" s="35">
        <f t="shared" si="7"/>
        <v>974.93</v>
      </c>
      <c r="BN6" s="35">
        <f t="shared" si="7"/>
        <v>855.8</v>
      </c>
      <c r="BO6" s="35">
        <f t="shared" si="7"/>
        <v>789.46</v>
      </c>
      <c r="BP6" s="34" t="str">
        <f>IF(BP7="","",IF(BP7="-","【-】","【"&amp;SUBSTITUTE(TEXT(BP7,"#,##0.00"),"-","△")&amp;"】"))</f>
        <v>【747.76】</v>
      </c>
      <c r="BQ6" s="35" t="str">
        <f>IF(BQ7="",NA(),BQ7)</f>
        <v>-</v>
      </c>
      <c r="BR6" s="35" t="str">
        <f t="shared" ref="BR6:BZ6" si="8">IF(BR7="",NA(),BR7)</f>
        <v>-</v>
      </c>
      <c r="BS6" s="35">
        <f t="shared" si="8"/>
        <v>81.61</v>
      </c>
      <c r="BT6" s="35">
        <f t="shared" si="8"/>
        <v>77.900000000000006</v>
      </c>
      <c r="BU6" s="35">
        <f t="shared" si="8"/>
        <v>78.900000000000006</v>
      </c>
      <c r="BV6" s="35" t="str">
        <f t="shared" si="8"/>
        <v>-</v>
      </c>
      <c r="BW6" s="35" t="str">
        <f t="shared" si="8"/>
        <v>-</v>
      </c>
      <c r="BX6" s="35">
        <f t="shared" si="8"/>
        <v>55.32</v>
      </c>
      <c r="BY6" s="35">
        <f t="shared" si="8"/>
        <v>59.8</v>
      </c>
      <c r="BZ6" s="35">
        <f t="shared" si="8"/>
        <v>57.77</v>
      </c>
      <c r="CA6" s="34" t="str">
        <f>IF(CA7="","",IF(CA7="-","【-】","【"&amp;SUBSTITUTE(TEXT(CA7,"#,##0.00"),"-","△")&amp;"】"))</f>
        <v>【59.51】</v>
      </c>
      <c r="CB6" s="35" t="str">
        <f>IF(CB7="",NA(),CB7)</f>
        <v>-</v>
      </c>
      <c r="CC6" s="35" t="str">
        <f t="shared" ref="CC6:CK6" si="9">IF(CC7="",NA(),CC7)</f>
        <v>-</v>
      </c>
      <c r="CD6" s="35">
        <f t="shared" si="9"/>
        <v>165.41</v>
      </c>
      <c r="CE6" s="35">
        <f t="shared" si="9"/>
        <v>172.98</v>
      </c>
      <c r="CF6" s="35">
        <f t="shared" si="9"/>
        <v>177.61</v>
      </c>
      <c r="CG6" s="35" t="str">
        <f t="shared" si="9"/>
        <v>-</v>
      </c>
      <c r="CH6" s="35" t="str">
        <f t="shared" si="9"/>
        <v>-</v>
      </c>
      <c r="CI6" s="35">
        <f t="shared" si="9"/>
        <v>283.17</v>
      </c>
      <c r="CJ6" s="35">
        <f t="shared" si="9"/>
        <v>263.76</v>
      </c>
      <c r="CK6" s="35">
        <f t="shared" si="9"/>
        <v>274.35000000000002</v>
      </c>
      <c r="CL6" s="34" t="str">
        <f>IF(CL7="","",IF(CL7="-","【-】","【"&amp;SUBSTITUTE(TEXT(CL7,"#,##0.00"),"-","△")&amp;"】"))</f>
        <v>【261.46】</v>
      </c>
      <c r="CM6" s="35" t="str">
        <f>IF(CM7="",NA(),CM7)</f>
        <v>-</v>
      </c>
      <c r="CN6" s="35" t="str">
        <f t="shared" ref="CN6:CV6" si="10">IF(CN7="",NA(),CN7)</f>
        <v>-</v>
      </c>
      <c r="CO6" s="35">
        <f t="shared" si="10"/>
        <v>43.91</v>
      </c>
      <c r="CP6" s="35">
        <f t="shared" si="10"/>
        <v>44.69</v>
      </c>
      <c r="CQ6" s="35">
        <f t="shared" si="10"/>
        <v>44.07</v>
      </c>
      <c r="CR6" s="35" t="str">
        <f t="shared" si="10"/>
        <v>-</v>
      </c>
      <c r="CS6" s="35" t="str">
        <f t="shared" si="10"/>
        <v>-</v>
      </c>
      <c r="CT6" s="35">
        <f t="shared" si="10"/>
        <v>60.65</v>
      </c>
      <c r="CU6" s="35">
        <f t="shared" si="10"/>
        <v>51.75</v>
      </c>
      <c r="CV6" s="35">
        <f t="shared" si="10"/>
        <v>50.68</v>
      </c>
      <c r="CW6" s="34" t="str">
        <f>IF(CW7="","",IF(CW7="-","【-】","【"&amp;SUBSTITUTE(TEXT(CW7,"#,##0.00"),"-","△")&amp;"】"))</f>
        <v>【52.23】</v>
      </c>
      <c r="CX6" s="35" t="str">
        <f>IF(CX7="",NA(),CX7)</f>
        <v>-</v>
      </c>
      <c r="CY6" s="35" t="str">
        <f t="shared" ref="CY6:DG6" si="11">IF(CY7="",NA(),CY7)</f>
        <v>-</v>
      </c>
      <c r="CZ6" s="35">
        <f t="shared" si="11"/>
        <v>66.569999999999993</v>
      </c>
      <c r="DA6" s="35">
        <f t="shared" si="11"/>
        <v>73.27</v>
      </c>
      <c r="DB6" s="35">
        <f t="shared" si="11"/>
        <v>77.81</v>
      </c>
      <c r="DC6" s="35" t="str">
        <f t="shared" si="11"/>
        <v>-</v>
      </c>
      <c r="DD6" s="35" t="str">
        <f t="shared" si="11"/>
        <v>-</v>
      </c>
      <c r="DE6" s="35">
        <f t="shared" si="11"/>
        <v>84.58</v>
      </c>
      <c r="DF6" s="35">
        <f t="shared" si="11"/>
        <v>84.84</v>
      </c>
      <c r="DG6" s="35">
        <f t="shared" si="11"/>
        <v>84.86</v>
      </c>
      <c r="DH6" s="34" t="str">
        <f>IF(DH7="","",IF(DH7="-","【-】","【"&amp;SUBSTITUTE(TEXT(DH7,"#,##0.00"),"-","△")&amp;"】"))</f>
        <v>【85.82】</v>
      </c>
      <c r="DI6" s="35" t="str">
        <f>IF(DI7="",NA(),DI7)</f>
        <v>-</v>
      </c>
      <c r="DJ6" s="35" t="str">
        <f t="shared" ref="DJ6:DR6" si="12">IF(DJ7="",NA(),DJ7)</f>
        <v>-</v>
      </c>
      <c r="DK6" s="35">
        <f t="shared" si="12"/>
        <v>2.82</v>
      </c>
      <c r="DL6" s="35">
        <f t="shared" si="12"/>
        <v>5.57</v>
      </c>
      <c r="DM6" s="35">
        <f t="shared" si="12"/>
        <v>8.2200000000000006</v>
      </c>
      <c r="DN6" s="35" t="str">
        <f t="shared" si="12"/>
        <v>-</v>
      </c>
      <c r="DO6" s="35" t="str">
        <f t="shared" si="12"/>
        <v>-</v>
      </c>
      <c r="DP6" s="35">
        <f t="shared" si="12"/>
        <v>22.9</v>
      </c>
      <c r="DQ6" s="35">
        <f t="shared" si="12"/>
        <v>24.87</v>
      </c>
      <c r="DR6" s="35">
        <f t="shared" si="12"/>
        <v>24.13</v>
      </c>
      <c r="DS6" s="34" t="str">
        <f>IF(DS7="","",IF(DS7="-","【-】","【"&amp;SUBSTITUTE(TEXT(DS7,"#,##0.00"),"-","△")&amp;"】"))</f>
        <v>【24.12】</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4">
        <f t="shared" si="13"/>
        <v>0</v>
      </c>
      <c r="EC6" s="34">
        <f t="shared" si="13"/>
        <v>0</v>
      </c>
      <c r="ED6" s="34" t="str">
        <f>IF(ED7="","",IF(ED7="-","【-】","【"&amp;SUBSTITUTE(TEXT(ED7,"#,##0.00"),"-","△")&amp;"】"))</f>
        <v>【0.00】</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2.0499999999999998</v>
      </c>
      <c r="EM6" s="35">
        <f t="shared" si="14"/>
        <v>0.01</v>
      </c>
      <c r="EN6" s="35">
        <f t="shared" si="14"/>
        <v>0.01</v>
      </c>
      <c r="EO6" s="34" t="str">
        <f>IF(EO7="","",IF(EO7="-","【-】","【"&amp;SUBSTITUTE(TEXT(EO7,"#,##0.00"),"-","△")&amp;"】"))</f>
        <v>【0.02】</v>
      </c>
    </row>
    <row r="7" spans="1:148" s="36" customFormat="1" x14ac:dyDescent="0.2">
      <c r="A7" s="28"/>
      <c r="B7" s="37">
        <v>2018</v>
      </c>
      <c r="C7" s="37">
        <v>72044</v>
      </c>
      <c r="D7" s="37">
        <v>46</v>
      </c>
      <c r="E7" s="37">
        <v>17</v>
      </c>
      <c r="F7" s="37">
        <v>5</v>
      </c>
      <c r="G7" s="37">
        <v>0</v>
      </c>
      <c r="H7" s="37" t="s">
        <v>96</v>
      </c>
      <c r="I7" s="37" t="s">
        <v>97</v>
      </c>
      <c r="J7" s="37" t="s">
        <v>98</v>
      </c>
      <c r="K7" s="37" t="s">
        <v>99</v>
      </c>
      <c r="L7" s="37" t="s">
        <v>100</v>
      </c>
      <c r="M7" s="37" t="s">
        <v>101</v>
      </c>
      <c r="N7" s="38" t="s">
        <v>102</v>
      </c>
      <c r="O7" s="38">
        <v>54.34</v>
      </c>
      <c r="P7" s="38">
        <v>1.36</v>
      </c>
      <c r="Q7" s="38">
        <v>100</v>
      </c>
      <c r="R7" s="38">
        <v>3420</v>
      </c>
      <c r="S7" s="38">
        <v>324246</v>
      </c>
      <c r="T7" s="38">
        <v>1232.02</v>
      </c>
      <c r="U7" s="38">
        <v>263.18</v>
      </c>
      <c r="V7" s="38">
        <v>4381</v>
      </c>
      <c r="W7" s="38">
        <v>6.7</v>
      </c>
      <c r="X7" s="38">
        <v>653.88</v>
      </c>
      <c r="Y7" s="38" t="s">
        <v>102</v>
      </c>
      <c r="Z7" s="38" t="s">
        <v>102</v>
      </c>
      <c r="AA7" s="38">
        <v>92.99</v>
      </c>
      <c r="AB7" s="38">
        <v>95.79</v>
      </c>
      <c r="AC7" s="38">
        <v>95.35</v>
      </c>
      <c r="AD7" s="38" t="s">
        <v>102</v>
      </c>
      <c r="AE7" s="38" t="s">
        <v>102</v>
      </c>
      <c r="AF7" s="38">
        <v>99.66</v>
      </c>
      <c r="AG7" s="38">
        <v>100.95</v>
      </c>
      <c r="AH7" s="38">
        <v>101.77</v>
      </c>
      <c r="AI7" s="38">
        <v>101.6</v>
      </c>
      <c r="AJ7" s="38" t="s">
        <v>102</v>
      </c>
      <c r="AK7" s="38" t="s">
        <v>102</v>
      </c>
      <c r="AL7" s="38">
        <v>54.97</v>
      </c>
      <c r="AM7" s="38">
        <v>83.68</v>
      </c>
      <c r="AN7" s="38">
        <v>113.42</v>
      </c>
      <c r="AO7" s="38" t="s">
        <v>102</v>
      </c>
      <c r="AP7" s="38" t="s">
        <v>102</v>
      </c>
      <c r="AQ7" s="38">
        <v>225.39</v>
      </c>
      <c r="AR7" s="38">
        <v>224.04</v>
      </c>
      <c r="AS7" s="38">
        <v>227.4</v>
      </c>
      <c r="AT7" s="38">
        <v>195.44</v>
      </c>
      <c r="AU7" s="38" t="s">
        <v>102</v>
      </c>
      <c r="AV7" s="38" t="s">
        <v>102</v>
      </c>
      <c r="AW7" s="38">
        <v>13.26</v>
      </c>
      <c r="AX7" s="38">
        <v>9.84</v>
      </c>
      <c r="AY7" s="38">
        <v>13.12</v>
      </c>
      <c r="AZ7" s="38" t="s">
        <v>102</v>
      </c>
      <c r="BA7" s="38" t="s">
        <v>102</v>
      </c>
      <c r="BB7" s="38">
        <v>31.84</v>
      </c>
      <c r="BC7" s="38">
        <v>29.91</v>
      </c>
      <c r="BD7" s="38">
        <v>29.54</v>
      </c>
      <c r="BE7" s="38">
        <v>34.270000000000003</v>
      </c>
      <c r="BF7" s="38" t="s">
        <v>102</v>
      </c>
      <c r="BG7" s="38" t="s">
        <v>102</v>
      </c>
      <c r="BH7" s="38">
        <v>0</v>
      </c>
      <c r="BI7" s="38">
        <v>0</v>
      </c>
      <c r="BJ7" s="38">
        <v>0</v>
      </c>
      <c r="BK7" s="38" t="s">
        <v>102</v>
      </c>
      <c r="BL7" s="38" t="s">
        <v>102</v>
      </c>
      <c r="BM7" s="38">
        <v>974.93</v>
      </c>
      <c r="BN7" s="38">
        <v>855.8</v>
      </c>
      <c r="BO7" s="38">
        <v>789.46</v>
      </c>
      <c r="BP7" s="38">
        <v>747.76</v>
      </c>
      <c r="BQ7" s="38" t="s">
        <v>102</v>
      </c>
      <c r="BR7" s="38" t="s">
        <v>102</v>
      </c>
      <c r="BS7" s="38">
        <v>81.61</v>
      </c>
      <c r="BT7" s="38">
        <v>77.900000000000006</v>
      </c>
      <c r="BU7" s="38">
        <v>78.900000000000006</v>
      </c>
      <c r="BV7" s="38" t="s">
        <v>102</v>
      </c>
      <c r="BW7" s="38" t="s">
        <v>102</v>
      </c>
      <c r="BX7" s="38">
        <v>55.32</v>
      </c>
      <c r="BY7" s="38">
        <v>59.8</v>
      </c>
      <c r="BZ7" s="38">
        <v>57.77</v>
      </c>
      <c r="CA7" s="38">
        <v>59.51</v>
      </c>
      <c r="CB7" s="38" t="s">
        <v>102</v>
      </c>
      <c r="CC7" s="38" t="s">
        <v>102</v>
      </c>
      <c r="CD7" s="38">
        <v>165.41</v>
      </c>
      <c r="CE7" s="38">
        <v>172.98</v>
      </c>
      <c r="CF7" s="38">
        <v>177.61</v>
      </c>
      <c r="CG7" s="38" t="s">
        <v>102</v>
      </c>
      <c r="CH7" s="38" t="s">
        <v>102</v>
      </c>
      <c r="CI7" s="38">
        <v>283.17</v>
      </c>
      <c r="CJ7" s="38">
        <v>263.76</v>
      </c>
      <c r="CK7" s="38">
        <v>274.35000000000002</v>
      </c>
      <c r="CL7" s="38">
        <v>261.45999999999998</v>
      </c>
      <c r="CM7" s="38" t="s">
        <v>102</v>
      </c>
      <c r="CN7" s="38" t="s">
        <v>102</v>
      </c>
      <c r="CO7" s="38">
        <v>43.91</v>
      </c>
      <c r="CP7" s="38">
        <v>44.69</v>
      </c>
      <c r="CQ7" s="38">
        <v>44.07</v>
      </c>
      <c r="CR7" s="38" t="s">
        <v>102</v>
      </c>
      <c r="CS7" s="38" t="s">
        <v>102</v>
      </c>
      <c r="CT7" s="38">
        <v>60.65</v>
      </c>
      <c r="CU7" s="38">
        <v>51.75</v>
      </c>
      <c r="CV7" s="38">
        <v>50.68</v>
      </c>
      <c r="CW7" s="38">
        <v>52.23</v>
      </c>
      <c r="CX7" s="38" t="s">
        <v>102</v>
      </c>
      <c r="CY7" s="38" t="s">
        <v>102</v>
      </c>
      <c r="CZ7" s="38">
        <v>66.569999999999993</v>
      </c>
      <c r="DA7" s="38">
        <v>73.27</v>
      </c>
      <c r="DB7" s="38">
        <v>77.81</v>
      </c>
      <c r="DC7" s="38" t="s">
        <v>102</v>
      </c>
      <c r="DD7" s="38" t="s">
        <v>102</v>
      </c>
      <c r="DE7" s="38">
        <v>84.58</v>
      </c>
      <c r="DF7" s="38">
        <v>84.84</v>
      </c>
      <c r="DG7" s="38">
        <v>84.86</v>
      </c>
      <c r="DH7" s="38">
        <v>85.82</v>
      </c>
      <c r="DI7" s="38" t="s">
        <v>102</v>
      </c>
      <c r="DJ7" s="38" t="s">
        <v>102</v>
      </c>
      <c r="DK7" s="38">
        <v>2.82</v>
      </c>
      <c r="DL7" s="38">
        <v>5.57</v>
      </c>
      <c r="DM7" s="38">
        <v>8.2200000000000006</v>
      </c>
      <c r="DN7" s="38" t="s">
        <v>102</v>
      </c>
      <c r="DO7" s="38" t="s">
        <v>102</v>
      </c>
      <c r="DP7" s="38">
        <v>22.9</v>
      </c>
      <c r="DQ7" s="38">
        <v>24.87</v>
      </c>
      <c r="DR7" s="38">
        <v>24.13</v>
      </c>
      <c r="DS7" s="38">
        <v>24.12</v>
      </c>
      <c r="DT7" s="38" t="s">
        <v>102</v>
      </c>
      <c r="DU7" s="38" t="s">
        <v>102</v>
      </c>
      <c r="DV7" s="38">
        <v>0</v>
      </c>
      <c r="DW7" s="38">
        <v>0</v>
      </c>
      <c r="DX7" s="38">
        <v>0</v>
      </c>
      <c r="DY7" s="38" t="s">
        <v>102</v>
      </c>
      <c r="DZ7" s="38" t="s">
        <v>102</v>
      </c>
      <c r="EA7" s="38">
        <v>0</v>
      </c>
      <c r="EB7" s="38">
        <v>0</v>
      </c>
      <c r="EC7" s="38">
        <v>0</v>
      </c>
      <c r="ED7" s="38">
        <v>0</v>
      </c>
      <c r="EE7" s="38" t="s">
        <v>102</v>
      </c>
      <c r="EF7" s="38" t="s">
        <v>102</v>
      </c>
      <c r="EG7" s="38">
        <v>0</v>
      </c>
      <c r="EH7" s="38">
        <v>0</v>
      </c>
      <c r="EI7" s="38">
        <v>0</v>
      </c>
      <c r="EJ7" s="38" t="s">
        <v>102</v>
      </c>
      <c r="EK7" s="38" t="s">
        <v>102</v>
      </c>
      <c r="EL7" s="38">
        <v>2.0499999999999998</v>
      </c>
      <c r="EM7" s="38">
        <v>0.01</v>
      </c>
      <c r="EN7" s="38">
        <v>0.01</v>
      </c>
      <c r="EO7" s="38">
        <v>0.02</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永久保　豊和</cp:lastModifiedBy>
  <cp:lastPrinted>2020-01-24T00:40:54Z</cp:lastPrinted>
  <dcterms:created xsi:type="dcterms:W3CDTF">2019-12-05T04:53:00Z</dcterms:created>
  <dcterms:modified xsi:type="dcterms:W3CDTF">2020-01-24T00:43:41Z</dcterms:modified>
  <cp:category/>
</cp:coreProperties>
</file>