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3.経営企画係（1GBまで）\11 経営比較分析表\05 Ｈ30経営比較分析表\H30回答\回答\"/>
    </mc:Choice>
  </mc:AlternateContent>
  <workbookProtection workbookAlgorithmName="SHA-512" workbookHashValue="n/yo3XNVP1+hGxCGA/1F/FwLeBnMH6fMLB7ZRpMu85ZELBVahPy/ja1ODvaYj4PPkcC6zNWe7sb3i8wzzwRXsA==" workbookSaltValue="AP6n3RmlybU/ISGi172fk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<sst xmlns="http://schemas.openxmlformats.org/spreadsheetml/2006/main" count="267" uniqueCount="111">
  <si>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</si>
  <si>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</si>
  <si>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</si>
  <si>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</si>
  <si>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</si>
  <si>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</si>
  <si>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</si>
  <si>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</si>
  <si>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</si>
  <si>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</si>
  <si>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</si>
  <si>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</si>
  <si>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</si>
  <si>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</si>
  <si>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</si>
  <si>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</si>
  <si>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</si>
  <si>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</si>
  <si>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</si>
  <si>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</si>
  <si>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</si>
  <si>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</si>
  <si>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</si>
  <si>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</si>
  <si>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</si>
  <si>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</si>
  <si>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</si>
  <si>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</si>
  <si>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</si>
  <si>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</si>
  <si>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</si>
  <si>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</si>
  <si>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</si>
  <si>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</si>
  <si>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</si>
  <si>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</si>
  <si>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</si>
  <si>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</si>
  <si>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</si>
  <si>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</si>
  <si>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</si>
  <si>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</si>
  <si>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</si>
  <si>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</si>
  <si>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</si>
  <si>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</si>
  <si>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</si>
  <si>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</si>
  <si>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</si>
  <si>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</si>
  <si>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</si>
  <si>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</si>
  <si>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</si>
  <si>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</si>
  <si>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</si>
  <si>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</si>
  <si>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</si>
  <si>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</si>
  <si>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</si>
  <si>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</si>
  <si>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</si>
  <si>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</si>
  <si>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</si>
  <si>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</si>
  <si>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</si>
  <si>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</si>
  <si>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</si>
  <si>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</si>
  <si>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</si>
  <si>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</si>
  <si>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</si>
  <si>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</si>
  <si>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</si>
  <si>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</si>
  <si>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</si>
  <si>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</si>
  <si>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</si>
  <si>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</si>
  <si>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</si>
  <si>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</si>
  <si>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</si>
  <si>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</si>
  <si>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</si>
  <si>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</si>
  <si>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</si>
  <si>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</si>
  <si>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</si>
  <si>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</si>
  <si>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</si>
  <si>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</si>
  <si>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</si>
  <si>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</si>
  <si>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</si>
  <si>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</si>
  <si>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</si>
  <si>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</si>
  <si>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</si>
  <si>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</si>
  <si>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</si>
  <si>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</si>
  <si>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</si>
  <si>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</si>
  <si>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</si>
  <si>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</si>
  <si>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</si>
  <si>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</si>
  <si>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</si>
  <si>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</si>
  <si>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については、他の自治体に比べ比較的遅い時期に下水道整備を開始した経緯もあり、現在のところ老朽化が進んでいる状況ではありませんが、今後は法定耐用年数である50年を経過する管きょが増加する見通しであることからも、費用対効果を踏まえた改築・更新や適切な維持管理を図る必要があります。</t>
    <rPh sb="1" eb="3">
      <t>ホンシ</t>
    </rPh>
    <rPh sb="9" eb="10">
      <t>タ</t>
    </rPh>
    <rPh sb="11" eb="14">
      <t>ジチタイ</t>
    </rPh>
    <rPh sb="15" eb="16">
      <t>クラ</t>
    </rPh>
    <rPh sb="17" eb="20">
      <t>ヒカクテキ</t>
    </rPh>
    <rPh sb="20" eb="21">
      <t>オソ</t>
    </rPh>
    <rPh sb="22" eb="24">
      <t>ジキ</t>
    </rPh>
    <rPh sb="25" eb="28">
      <t>ゲスイドウ</t>
    </rPh>
    <rPh sb="28" eb="30">
      <t>セイビ</t>
    </rPh>
    <rPh sb="31" eb="33">
      <t>カイシ</t>
    </rPh>
    <rPh sb="35" eb="37">
      <t>ケイイ</t>
    </rPh>
    <rPh sb="41" eb="43">
      <t>ゲンザイ</t>
    </rPh>
    <rPh sb="47" eb="50">
      <t>ロウキュウカ</t>
    </rPh>
    <rPh sb="51" eb="52">
      <t>スス</t>
    </rPh>
    <rPh sb="56" eb="58">
      <t>ジョウキョウ</t>
    </rPh>
    <rPh sb="67" eb="69">
      <t>コンゴ</t>
    </rPh>
    <rPh sb="70" eb="72">
      <t>ホウテイ</t>
    </rPh>
    <rPh sb="72" eb="74">
      <t>タイヨウ</t>
    </rPh>
    <rPh sb="74" eb="76">
      <t>ネンスウ</t>
    </rPh>
    <rPh sb="81" eb="82">
      <t>ネン</t>
    </rPh>
    <rPh sb="83" eb="85">
      <t>ケイカ</t>
    </rPh>
    <rPh sb="87" eb="88">
      <t>カン</t>
    </rPh>
    <rPh sb="91" eb="93">
      <t>ゾウカ</t>
    </rPh>
    <rPh sb="95" eb="97">
      <t>ミトオ</t>
    </rPh>
    <rPh sb="107" eb="112">
      <t>ヒヨウタイコウカ</t>
    </rPh>
    <rPh sb="113" eb="114">
      <t>フ</t>
    </rPh>
    <rPh sb="117" eb="119">
      <t>カイチク</t>
    </rPh>
    <rPh sb="120" eb="122">
      <t>コウシン</t>
    </rPh>
    <rPh sb="123" eb="125">
      <t>テキセツ</t>
    </rPh>
    <rPh sb="126" eb="128">
      <t>イジ</t>
    </rPh>
    <rPh sb="128" eb="130">
      <t>カンリ</t>
    </rPh>
    <rPh sb="131" eb="132">
      <t>ハカ</t>
    </rPh>
    <rPh sb="133" eb="135">
      <t>ヒツヨウ</t>
    </rPh>
    <phoneticPr fontId="4"/>
  </si>
  <si>
    <t>　本市の下水道事業については、各種指標を総合的に判断すると、現状のところ、概ね健全な経営状況を維持していると考えられますが、過去に発行した企業債の償還費用等の負担が大きいことや、本市の広域性等を理由とした、汚水処理費用が割高となっている状況等も見られることから、平成30年度に策定した「いわき市下水道事業経営戦略」に基づき、今後も引き続き持続可能で安定した事業経営の実現を図る必要があります。</t>
    <rPh sb="1" eb="3">
      <t>ホンシ</t>
    </rPh>
    <rPh sb="4" eb="7">
      <t>ゲスイドウ</t>
    </rPh>
    <rPh sb="7" eb="9">
      <t>ジギョウ</t>
    </rPh>
    <rPh sb="15" eb="17">
      <t>カクシュ</t>
    </rPh>
    <rPh sb="17" eb="19">
      <t>シヒョウ</t>
    </rPh>
    <rPh sb="20" eb="23">
      <t>ソウゴウテキ</t>
    </rPh>
    <rPh sb="24" eb="26">
      <t>ハンダン</t>
    </rPh>
    <rPh sb="30" eb="32">
      <t>ゲンジョウ</t>
    </rPh>
    <rPh sb="37" eb="38">
      <t>オオム</t>
    </rPh>
    <rPh sb="39" eb="41">
      <t>ケンゼン</t>
    </rPh>
    <rPh sb="42" eb="44">
      <t>ケイエイ</t>
    </rPh>
    <rPh sb="44" eb="46">
      <t>ジョウキョウ</t>
    </rPh>
    <rPh sb="47" eb="49">
      <t>イジ</t>
    </rPh>
    <rPh sb="54" eb="55">
      <t>カンガ</t>
    </rPh>
    <rPh sb="62" eb="64">
      <t>カコ</t>
    </rPh>
    <rPh sb="65" eb="67">
      <t>ハッコウ</t>
    </rPh>
    <rPh sb="69" eb="71">
      <t>キギョウ</t>
    </rPh>
    <rPh sb="71" eb="72">
      <t>サイ</t>
    </rPh>
    <rPh sb="73" eb="75">
      <t>ショウカン</t>
    </rPh>
    <rPh sb="75" eb="77">
      <t>ヒヨウ</t>
    </rPh>
    <rPh sb="77" eb="78">
      <t>トウ</t>
    </rPh>
    <rPh sb="79" eb="81">
      <t>フタン</t>
    </rPh>
    <rPh sb="82" eb="83">
      <t>オオ</t>
    </rPh>
    <rPh sb="89" eb="91">
      <t>ホンシ</t>
    </rPh>
    <rPh sb="92" eb="94">
      <t>コウイキ</t>
    </rPh>
    <rPh sb="94" eb="95">
      <t>セイ</t>
    </rPh>
    <rPh sb="95" eb="96">
      <t>トウ</t>
    </rPh>
    <rPh sb="97" eb="99">
      <t>リユウ</t>
    </rPh>
    <rPh sb="103" eb="105">
      <t>オスイ</t>
    </rPh>
    <rPh sb="105" eb="107">
      <t>ショリ</t>
    </rPh>
    <rPh sb="107" eb="109">
      <t>ヒヨウ</t>
    </rPh>
    <rPh sb="110" eb="112">
      <t>ワリダカ</t>
    </rPh>
    <rPh sb="118" eb="120">
      <t>ジョウキョウ</t>
    </rPh>
    <rPh sb="120" eb="121">
      <t>トウ</t>
    </rPh>
    <rPh sb="122" eb="123">
      <t>ミ</t>
    </rPh>
    <rPh sb="131" eb="133">
      <t>ヘイセイ</t>
    </rPh>
    <rPh sb="135" eb="137">
      <t>ネンド</t>
    </rPh>
    <rPh sb="138" eb="140">
      <t>サクテイ</t>
    </rPh>
    <rPh sb="146" eb="147">
      <t>シ</t>
    </rPh>
    <rPh sb="147" eb="150">
      <t>ゲスイドウ</t>
    </rPh>
    <rPh sb="150" eb="152">
      <t>ジギョウ</t>
    </rPh>
    <rPh sb="152" eb="154">
      <t>ケイエイ</t>
    </rPh>
    <rPh sb="154" eb="156">
      <t>センリャク</t>
    </rPh>
    <rPh sb="158" eb="159">
      <t>モト</t>
    </rPh>
    <rPh sb="162" eb="164">
      <t>コンゴ</t>
    </rPh>
    <rPh sb="165" eb="166">
      <t>ヒ</t>
    </rPh>
    <rPh sb="167" eb="168">
      <t>ツヅ</t>
    </rPh>
    <rPh sb="169" eb="171">
      <t>ジゾク</t>
    </rPh>
    <rPh sb="171" eb="173">
      <t>カノウ</t>
    </rPh>
    <rPh sb="174" eb="176">
      <t>アンテイ</t>
    </rPh>
    <rPh sb="178" eb="180">
      <t>ジギョウ</t>
    </rPh>
    <rPh sb="180" eb="182">
      <t>ケイエイ</t>
    </rPh>
    <rPh sb="183" eb="185">
      <t>ジツゲン</t>
    </rPh>
    <rPh sb="186" eb="187">
      <t>ハカ</t>
    </rPh>
    <rPh sb="188" eb="190">
      <t>ヒツヨウ</t>
    </rPh>
    <phoneticPr fontId="4"/>
  </si>
  <si>
    <t xml:space="preserve"> 経常収支比率については、100％を超えていることから、使用料収入や一般会計からの繰入金（公費負担分）で維持管理費や支払利息等の経常的な費用を賄えている状況です。
　流動比率については、全国平均値や類似団体平均値を下回っていることから、経営の改善を図り、支払い能力を高める必要があると考えられます。
　企業債残高対事業規模比率については、全国平均値等を上回っていますが、近年では企業債の借入抑制に努めており、今後、企業債残高が減少する見通しであることから、同指標も改善していくものと考えています。
　経費回収率（公費負担分を除く）については、全国平均値等を下回っていますが、平成31年４月から使用料を改定したため、次年度以降同指標も改善していくものと考えています。
　汚水処理原価については、全国平均値等を上回っており、有収水量１㎥当たりの処理費用が割高となっていることを示していますが、これは、本市の処理区域が広域であることや、有収率が低いこと、水洗化率が100％となっていないことに要因があると考えられます。
　水洗化率については、全国平均値等を下回っていますが、これは現在でも下水道の整備を行っていることが要因であると考えられます。</t>
    <rPh sb="1" eb="3">
      <t>ケイジョウ</t>
    </rPh>
    <rPh sb="3" eb="5">
      <t>シュウシ</t>
    </rPh>
    <rPh sb="5" eb="7">
      <t>ヒリツ</t>
    </rPh>
    <rPh sb="18" eb="19">
      <t>コ</t>
    </rPh>
    <rPh sb="28" eb="31">
      <t>シヨウリョウ</t>
    </rPh>
    <rPh sb="31" eb="33">
      <t>シュウニュウ</t>
    </rPh>
    <rPh sb="34" eb="36">
      <t>イッパン</t>
    </rPh>
    <rPh sb="36" eb="38">
      <t>カイケイ</t>
    </rPh>
    <rPh sb="41" eb="43">
      <t>クリイレ</t>
    </rPh>
    <rPh sb="43" eb="44">
      <t>キン</t>
    </rPh>
    <rPh sb="45" eb="47">
      <t>コウヒ</t>
    </rPh>
    <rPh sb="47" eb="49">
      <t>フタン</t>
    </rPh>
    <rPh sb="49" eb="50">
      <t>ブン</t>
    </rPh>
    <rPh sb="52" eb="54">
      <t>イジ</t>
    </rPh>
    <rPh sb="54" eb="57">
      <t>カンリヒ</t>
    </rPh>
    <rPh sb="58" eb="60">
      <t>シハライ</t>
    </rPh>
    <rPh sb="60" eb="62">
      <t>リソク</t>
    </rPh>
    <rPh sb="62" eb="63">
      <t>トウ</t>
    </rPh>
    <rPh sb="64" eb="67">
      <t>ケイジョウテキ</t>
    </rPh>
    <rPh sb="68" eb="70">
      <t>ヒヨウ</t>
    </rPh>
    <rPh sb="71" eb="72">
      <t>マカナ</t>
    </rPh>
    <rPh sb="76" eb="78">
      <t>ジョウキョウ</t>
    </rPh>
    <rPh sb="83" eb="85">
      <t>リュウドウ</t>
    </rPh>
    <rPh sb="85" eb="87">
      <t>ヒリツ</t>
    </rPh>
    <rPh sb="93" eb="95">
      <t>ゼンコク</t>
    </rPh>
    <rPh sb="95" eb="97">
      <t>ヘイキン</t>
    </rPh>
    <rPh sb="97" eb="98">
      <t>チ</t>
    </rPh>
    <rPh sb="99" eb="101">
      <t>ルイジ</t>
    </rPh>
    <rPh sb="101" eb="103">
      <t>ダンタイ</t>
    </rPh>
    <rPh sb="103" eb="106">
      <t>ヘイキンチ</t>
    </rPh>
    <rPh sb="107" eb="109">
      <t>シタマワ</t>
    </rPh>
    <rPh sb="118" eb="120">
      <t>ケイエイ</t>
    </rPh>
    <rPh sb="121" eb="123">
      <t>カイゼン</t>
    </rPh>
    <rPh sb="124" eb="125">
      <t>ハカ</t>
    </rPh>
    <rPh sb="127" eb="129">
      <t>シハラ</t>
    </rPh>
    <rPh sb="130" eb="132">
      <t>ノウリョク</t>
    </rPh>
    <rPh sb="133" eb="134">
      <t>タカ</t>
    </rPh>
    <rPh sb="136" eb="138">
      <t>ヒツヨウ</t>
    </rPh>
    <rPh sb="142" eb="143">
      <t>カンガ</t>
    </rPh>
    <rPh sb="151" eb="153">
      <t>キギョウ</t>
    </rPh>
    <rPh sb="153" eb="154">
      <t>サイ</t>
    </rPh>
    <rPh sb="154" eb="156">
      <t>ザンダカ</t>
    </rPh>
    <rPh sb="156" eb="157">
      <t>タイ</t>
    </rPh>
    <rPh sb="157" eb="159">
      <t>ジギョウ</t>
    </rPh>
    <rPh sb="159" eb="161">
      <t>キボ</t>
    </rPh>
    <rPh sb="161" eb="163">
      <t>ヒリツ</t>
    </rPh>
    <rPh sb="169" eb="171">
      <t>ゼンコク</t>
    </rPh>
    <rPh sb="171" eb="173">
      <t>ヘイキン</t>
    </rPh>
    <rPh sb="173" eb="174">
      <t>チ</t>
    </rPh>
    <rPh sb="174" eb="175">
      <t>トウ</t>
    </rPh>
    <rPh sb="176" eb="178">
      <t>ウワマワ</t>
    </rPh>
    <rPh sb="185" eb="187">
      <t>キンネン</t>
    </rPh>
    <rPh sb="189" eb="191">
      <t>キギョウ</t>
    </rPh>
    <rPh sb="191" eb="192">
      <t>サイ</t>
    </rPh>
    <rPh sb="193" eb="195">
      <t>カリイレ</t>
    </rPh>
    <rPh sb="195" eb="197">
      <t>ヨクセイ</t>
    </rPh>
    <rPh sb="198" eb="199">
      <t>ツト</t>
    </rPh>
    <rPh sb="204" eb="206">
      <t>コンゴ</t>
    </rPh>
    <rPh sb="207" eb="209">
      <t>キギョウ</t>
    </rPh>
    <rPh sb="209" eb="210">
      <t>サイ</t>
    </rPh>
    <rPh sb="210" eb="212">
      <t>ザンダカ</t>
    </rPh>
    <rPh sb="213" eb="215">
      <t>ゲンショウ</t>
    </rPh>
    <rPh sb="217" eb="219">
      <t>ミトオ</t>
    </rPh>
    <rPh sb="228" eb="229">
      <t>ドウ</t>
    </rPh>
    <rPh sb="229" eb="231">
      <t>シヒョウ</t>
    </rPh>
    <rPh sb="232" eb="234">
      <t>カイゼン</t>
    </rPh>
    <rPh sb="241" eb="242">
      <t>カンガ</t>
    </rPh>
    <rPh sb="250" eb="252">
      <t>ケイヒ</t>
    </rPh>
    <rPh sb="252" eb="254">
      <t>カイシュウ</t>
    </rPh>
    <rPh sb="254" eb="255">
      <t>リツ</t>
    </rPh>
    <rPh sb="256" eb="258">
      <t>コウヒ</t>
    </rPh>
    <rPh sb="258" eb="260">
      <t>フタン</t>
    </rPh>
    <rPh sb="260" eb="261">
      <t>ブン</t>
    </rPh>
    <rPh sb="262" eb="263">
      <t>ノゾ</t>
    </rPh>
    <rPh sb="271" eb="273">
      <t>ゼンコク</t>
    </rPh>
    <rPh sb="273" eb="275">
      <t>ヘイキン</t>
    </rPh>
    <rPh sb="275" eb="276">
      <t>チ</t>
    </rPh>
    <rPh sb="276" eb="277">
      <t>トウ</t>
    </rPh>
    <rPh sb="278" eb="280">
      <t>シタマワ</t>
    </rPh>
    <rPh sb="287" eb="289">
      <t>ヘイセイ</t>
    </rPh>
    <rPh sb="291" eb="292">
      <t>ネン</t>
    </rPh>
    <rPh sb="293" eb="294">
      <t>ガツ</t>
    </rPh>
    <rPh sb="296" eb="299">
      <t>シヨウリョウ</t>
    </rPh>
    <rPh sb="300" eb="302">
      <t>カイテイ</t>
    </rPh>
    <rPh sb="307" eb="310">
      <t>ジネンド</t>
    </rPh>
    <rPh sb="310" eb="312">
      <t>イコウ</t>
    </rPh>
    <rPh sb="312" eb="313">
      <t>ドウ</t>
    </rPh>
    <rPh sb="313" eb="315">
      <t>シヒョウ</t>
    </rPh>
    <rPh sb="316" eb="318">
      <t>カイゼン</t>
    </rPh>
    <rPh sb="325" eb="326">
      <t>カンガ</t>
    </rPh>
    <rPh sb="334" eb="336">
      <t>オスイ</t>
    </rPh>
    <rPh sb="336" eb="338">
      <t>ショリ</t>
    </rPh>
    <rPh sb="338" eb="340">
      <t>ゲンカ</t>
    </rPh>
    <rPh sb="346" eb="348">
      <t>ゼンコク</t>
    </rPh>
    <rPh sb="348" eb="350">
      <t>ヘイキン</t>
    </rPh>
    <rPh sb="350" eb="351">
      <t>チ</t>
    </rPh>
    <rPh sb="351" eb="352">
      <t>トウ</t>
    </rPh>
    <rPh sb="353" eb="355">
      <t>ウワマワ</t>
    </rPh>
    <rPh sb="360" eb="362">
      <t>ユウシュウ</t>
    </rPh>
    <rPh sb="362" eb="364">
      <t>スイリョウ</t>
    </rPh>
    <rPh sb="366" eb="367">
      <t>ア</t>
    </rPh>
    <rPh sb="370" eb="372">
      <t>ショリ</t>
    </rPh>
    <rPh sb="372" eb="374">
      <t>ヒヨウ</t>
    </rPh>
    <rPh sb="375" eb="377">
      <t>ワリダカ</t>
    </rPh>
    <rPh sb="386" eb="387">
      <t>シメ</t>
    </rPh>
    <rPh sb="398" eb="400">
      <t>ホンシ</t>
    </rPh>
    <rPh sb="401" eb="403">
      <t>ショリ</t>
    </rPh>
    <rPh sb="403" eb="405">
      <t>クイキ</t>
    </rPh>
    <rPh sb="406" eb="408">
      <t>コウイキ</t>
    </rPh>
    <rPh sb="415" eb="418">
      <t>ユウシュウリツ</t>
    </rPh>
    <rPh sb="419" eb="420">
      <t>ヒク</t>
    </rPh>
    <rPh sb="424" eb="427">
      <t>スイセンカ</t>
    </rPh>
    <rPh sb="427" eb="428">
      <t>リツ</t>
    </rPh>
    <rPh sb="443" eb="445">
      <t>ヨウイン</t>
    </rPh>
    <rPh sb="449" eb="450">
      <t>カンガ</t>
    </rPh>
    <rPh sb="458" eb="461">
      <t>スイセンカ</t>
    </rPh>
    <rPh sb="461" eb="462">
      <t>リツ</t>
    </rPh>
    <rPh sb="468" eb="470">
      <t>ゼンコク</t>
    </rPh>
    <rPh sb="470" eb="472">
      <t>ヘイキン</t>
    </rPh>
    <rPh sb="472" eb="473">
      <t>チ</t>
    </rPh>
    <rPh sb="473" eb="474">
      <t>トウ</t>
    </rPh>
    <rPh sb="475" eb="477">
      <t>シタマワ</t>
    </rPh>
    <rPh sb="487" eb="489">
      <t>ゲンザイ</t>
    </rPh>
    <rPh sb="491" eb="494">
      <t>ゲスイドウ</t>
    </rPh>
    <rPh sb="495" eb="497">
      <t>セイビ</t>
    </rPh>
    <rPh sb="498" eb="499">
      <t>オコナ</t>
    </rPh>
    <rPh sb="506" eb="508">
      <t>ヨウイン</t>
    </rPh>
    <rPh sb="512" eb="51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</si>
</sst>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0.08</c:v>
                </c:pt>
                <c:pt idx="3">
                  <c:v>0.57999999999999996</c:v>
                </c:pt>
                <c:pt idx="4">
                  <c:v>0.02</c:v>
                </c:pt>
              </c:numCache>
            </c:numRef>
          </c:val>
          <c:extLst>
            <c:ext xmlns:c16="http://schemas.microsoft.com/office/drawing/2014/chart" uri="{C3380CC4-5D6E-409C-BE32-E72D297353CC}">
              <c16:uniqueId val="{00000000-4346-4222-8FAF-25B5BB9F8B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0.28000000000000003</c:v>
                </c:pt>
                <c:pt idx="3">
                  <c:v>0.21</c:v>
                </c:pt>
                <c:pt idx="4">
                  <c:v>0.25</c:v>
                </c:pt>
              </c:numCache>
            </c:numRef>
          </c:val>
          <c:smooth val="0"/>
          <c:extLst>
            <c:ext xmlns:c16="http://schemas.microsoft.com/office/drawing/2014/chart" uri="{C3380CC4-5D6E-409C-BE32-E72D297353CC}">
              <c16:uniqueId val="{00000001-4346-4222-8FAF-25B5BB9F8B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65.3</c:v>
                </c:pt>
                <c:pt idx="3">
                  <c:v>67.349999999999994</c:v>
                </c:pt>
                <c:pt idx="4">
                  <c:v>66.67</c:v>
                </c:pt>
              </c:numCache>
            </c:numRef>
          </c:val>
          <c:extLst>
            <c:ext xmlns:c16="http://schemas.microsoft.com/office/drawing/2014/chart" uri="{C3380CC4-5D6E-409C-BE32-E72D297353CC}">
              <c16:uniqueId val="{00000000-8254-4490-84E8-B9E06FFDC1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67.040000000000006</c:v>
                </c:pt>
                <c:pt idx="3">
                  <c:v>66.34</c:v>
                </c:pt>
                <c:pt idx="4">
                  <c:v>67.069999999999993</c:v>
                </c:pt>
              </c:numCache>
            </c:numRef>
          </c:val>
          <c:smooth val="0"/>
          <c:extLst>
            <c:ext xmlns:c16="http://schemas.microsoft.com/office/drawing/2014/chart" uri="{C3380CC4-5D6E-409C-BE32-E72D297353CC}">
              <c16:uniqueId val="{00000001-8254-4490-84E8-B9E06FFDC1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91.25</c:v>
                </c:pt>
                <c:pt idx="3">
                  <c:v>92.19</c:v>
                </c:pt>
                <c:pt idx="4">
                  <c:v>93.83</c:v>
                </c:pt>
              </c:numCache>
            </c:numRef>
          </c:val>
          <c:extLst>
            <c:ext xmlns:c16="http://schemas.microsoft.com/office/drawing/2014/chart" uri="{C3380CC4-5D6E-409C-BE32-E72D297353CC}">
              <c16:uniqueId val="{00000000-B40A-4CD2-AFEE-6B9EADC566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93.5</c:v>
                </c:pt>
                <c:pt idx="3">
                  <c:v>93.86</c:v>
                </c:pt>
                <c:pt idx="4">
                  <c:v>93.96</c:v>
                </c:pt>
              </c:numCache>
            </c:numRef>
          </c:val>
          <c:smooth val="0"/>
          <c:extLst>
            <c:ext xmlns:c16="http://schemas.microsoft.com/office/drawing/2014/chart" uri="{C3380CC4-5D6E-409C-BE32-E72D297353CC}">
              <c16:uniqueId val="{00000001-B40A-4CD2-AFEE-6B9EADC566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101.1</c:v>
                </c:pt>
                <c:pt idx="3">
                  <c:v>101.11</c:v>
                </c:pt>
                <c:pt idx="4">
                  <c:v>100.5</c:v>
                </c:pt>
              </c:numCache>
            </c:numRef>
          </c:val>
          <c:extLst>
            <c:ext xmlns:c16="http://schemas.microsoft.com/office/drawing/2014/chart" uri="{C3380CC4-5D6E-409C-BE32-E72D297353CC}">
              <c16:uniqueId val="{00000000-5173-4EBC-B794-B54AF0A85E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109.12</c:v>
                </c:pt>
                <c:pt idx="3">
                  <c:v>110.22</c:v>
                </c:pt>
                <c:pt idx="4">
                  <c:v>110.01</c:v>
                </c:pt>
              </c:numCache>
            </c:numRef>
          </c:val>
          <c:smooth val="0"/>
          <c:extLst>
            <c:ext xmlns:c16="http://schemas.microsoft.com/office/drawing/2014/chart" uri="{C3380CC4-5D6E-409C-BE32-E72D297353CC}">
              <c16:uniqueId val="{00000001-5173-4EBC-B794-B54AF0A85E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3.84</c:v>
                </c:pt>
                <c:pt idx="3">
                  <c:v>7.34</c:v>
                </c:pt>
                <c:pt idx="4">
                  <c:v>10.78</c:v>
                </c:pt>
              </c:numCache>
            </c:numRef>
          </c:val>
          <c:extLst>
            <c:ext xmlns:c16="http://schemas.microsoft.com/office/drawing/2014/chart" uri="{C3380CC4-5D6E-409C-BE32-E72D297353CC}">
              <c16:uniqueId val="{00000000-15CA-4BFC-844A-D40D64B951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28.81</c:v>
                </c:pt>
                <c:pt idx="3">
                  <c:v>31.19</c:v>
                </c:pt>
                <c:pt idx="4">
                  <c:v>33.090000000000003</c:v>
                </c:pt>
              </c:numCache>
            </c:numRef>
          </c:val>
          <c:smooth val="0"/>
          <c:extLst>
            <c:ext xmlns:c16="http://schemas.microsoft.com/office/drawing/2014/chart" uri="{C3380CC4-5D6E-409C-BE32-E72D297353CC}">
              <c16:uniqueId val="{00000001-15CA-4BFC-844A-D40D64B951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c:v>5.4</c:v>
                </c:pt>
              </c:numCache>
            </c:numRef>
          </c:val>
          <c:extLst>
            <c:ext xmlns:c16="http://schemas.microsoft.com/office/drawing/2014/chart" uri="{C3380CC4-5D6E-409C-BE32-E72D297353CC}">
              <c16:uniqueId val="{00000000-77AA-48A4-9CE4-2C3D60F3B9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3.84</c:v>
                </c:pt>
                <c:pt idx="3">
                  <c:v>4.3099999999999996</c:v>
                </c:pt>
                <c:pt idx="4">
                  <c:v>5.04</c:v>
                </c:pt>
              </c:numCache>
            </c:numRef>
          </c:val>
          <c:smooth val="0"/>
          <c:extLst>
            <c:ext xmlns:c16="http://schemas.microsoft.com/office/drawing/2014/chart" uri="{C3380CC4-5D6E-409C-BE32-E72D297353CC}">
              <c16:uniqueId val="{00000001-77AA-48A4-9CE4-2C3D60F3B9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F73-4C17-8850-825EEB7098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3.8</c:v>
                </c:pt>
                <c:pt idx="3">
                  <c:v>3.21</c:v>
                </c:pt>
                <c:pt idx="4">
                  <c:v>2.36</c:v>
                </c:pt>
              </c:numCache>
            </c:numRef>
          </c:val>
          <c:smooth val="0"/>
          <c:extLst>
            <c:ext xmlns:c16="http://schemas.microsoft.com/office/drawing/2014/chart" uri="{C3380CC4-5D6E-409C-BE32-E72D297353CC}">
              <c16:uniqueId val="{00000001-3F73-4C17-8850-825EEB7098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32.9</c:v>
                </c:pt>
                <c:pt idx="3">
                  <c:v>46.11</c:v>
                </c:pt>
                <c:pt idx="4">
                  <c:v>41.97</c:v>
                </c:pt>
              </c:numCache>
            </c:numRef>
          </c:val>
          <c:extLst>
            <c:ext xmlns:c16="http://schemas.microsoft.com/office/drawing/2014/chart" uri="{C3380CC4-5D6E-409C-BE32-E72D297353CC}">
              <c16:uniqueId val="{00000000-C079-46AA-8ECC-86AAF1E6DD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49.96</c:v>
                </c:pt>
                <c:pt idx="3">
                  <c:v>58.04</c:v>
                </c:pt>
                <c:pt idx="4">
                  <c:v>62.12</c:v>
                </c:pt>
              </c:numCache>
            </c:numRef>
          </c:val>
          <c:smooth val="0"/>
          <c:extLst>
            <c:ext xmlns:c16="http://schemas.microsoft.com/office/drawing/2014/chart" uri="{C3380CC4-5D6E-409C-BE32-E72D297353CC}">
              <c16:uniqueId val="{00000001-C079-46AA-8ECC-86AAF1E6DD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1096.44</c:v>
                </c:pt>
                <c:pt idx="3">
                  <c:v>1090.57</c:v>
                </c:pt>
                <c:pt idx="4">
                  <c:v>1023.97</c:v>
                </c:pt>
              </c:numCache>
            </c:numRef>
          </c:val>
          <c:extLst>
            <c:ext xmlns:c16="http://schemas.microsoft.com/office/drawing/2014/chart" uri="{C3380CC4-5D6E-409C-BE32-E72D297353CC}">
              <c16:uniqueId val="{00000000-F982-42D5-BC62-9AB7658DCF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970.35</c:v>
                </c:pt>
                <c:pt idx="3">
                  <c:v>917.29</c:v>
                </c:pt>
                <c:pt idx="4">
                  <c:v>875.53</c:v>
                </c:pt>
              </c:numCache>
            </c:numRef>
          </c:val>
          <c:smooth val="0"/>
          <c:extLst>
            <c:ext xmlns:c16="http://schemas.microsoft.com/office/drawing/2014/chart" uri="{C3380CC4-5D6E-409C-BE32-E72D297353CC}">
              <c16:uniqueId val="{00000001-F982-42D5-BC62-9AB7658DCF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102.23</c:v>
                </c:pt>
                <c:pt idx="3">
                  <c:v>99.28</c:v>
                </c:pt>
                <c:pt idx="4">
                  <c:v>95.08</c:v>
                </c:pt>
              </c:numCache>
            </c:numRef>
          </c:val>
          <c:extLst>
            <c:ext xmlns:c16="http://schemas.microsoft.com/office/drawing/2014/chart" uri="{C3380CC4-5D6E-409C-BE32-E72D297353CC}">
              <c16:uniqueId val="{00000000-86EC-4844-9BB5-3EBC26CEC1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99.26</c:v>
                </c:pt>
                <c:pt idx="3">
                  <c:v>99.67</c:v>
                </c:pt>
                <c:pt idx="4">
                  <c:v>99.83</c:v>
                </c:pt>
              </c:numCache>
            </c:numRef>
          </c:val>
          <c:smooth val="0"/>
          <c:extLst>
            <c:ext xmlns:c16="http://schemas.microsoft.com/office/drawing/2014/chart" uri="{C3380CC4-5D6E-409C-BE32-E72D297353CC}">
              <c16:uniqueId val="{00000001-86EC-4844-9BB5-3EBC26CEC1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170.55</c:v>
                </c:pt>
                <c:pt idx="3">
                  <c:v>175.19</c:v>
                </c:pt>
                <c:pt idx="4">
                  <c:v>182.96</c:v>
                </c:pt>
              </c:numCache>
            </c:numRef>
          </c:val>
          <c:extLst>
            <c:ext xmlns:c16="http://schemas.microsoft.com/office/drawing/2014/chart" uri="{C3380CC4-5D6E-409C-BE32-E72D297353CC}">
              <c16:uniqueId val="{00000000-9D5B-49EF-9112-19983DDE55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159.53</c:v>
                </c:pt>
                <c:pt idx="3">
                  <c:v>159.6</c:v>
                </c:pt>
                <c:pt idx="4">
                  <c:v>158.94</c:v>
                </c:pt>
              </c:numCache>
            </c:numRef>
          </c:val>
          <c:smooth val="0"/>
          <c:extLst>
            <c:ext xmlns:c16="http://schemas.microsoft.com/office/drawing/2014/chart" uri="{C3380CC4-5D6E-409C-BE32-E72D297353CC}">
              <c16:uniqueId val="{00000001-9D5B-49EF-9112-19983DDE55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1" zoomScale="90" zoomScaleNormal="90" workbookViewId="0">
      <selection activeCell="X5" sqref="X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いわき市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非設置</v>
      </c>
      <c r="AE8" s="49"/>
      <c r="AF8" s="49"/>
      <c r="AG8" s="49"/>
      <c r="AH8" s="49"/>
      <c r="AI8" s="49"/>
      <c r="AJ8" s="49"/>
      <c r="AK8" s="3"/>
      <c r="AL8" s="50">
        <f>データ!S6</f>
        <v>324246</v>
      </c>
      <c r="AM8" s="50"/>
      <c r="AN8" s="50"/>
      <c r="AO8" s="50"/>
      <c r="AP8" s="50"/>
      <c r="AQ8" s="50"/>
      <c r="AR8" s="50"/>
      <c r="AS8" s="50"/>
      <c r="AT8" s="45">
        <f>データ!T6</f>
        <v>1232.02</v>
      </c>
      <c r="AU8" s="45"/>
      <c r="AV8" s="45"/>
      <c r="AW8" s="45"/>
      <c r="AX8" s="45"/>
      <c r="AY8" s="45"/>
      <c r="AZ8" s="45"/>
      <c r="BA8" s="45"/>
      <c r="BB8" s="45">
        <f>データ!U6</f>
        <v>263.18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43.81</v>
      </c>
      <c r="J10" s="45"/>
      <c r="K10" s="45"/>
      <c r="L10" s="45"/>
      <c r="M10" s="45"/>
      <c r="N10" s="45"/>
      <c r="O10" s="45"/>
      <c r="P10" s="45">
        <f>データ!P6</f>
        <v>54.15</v>
      </c>
      <c r="Q10" s="45"/>
      <c r="R10" s="45"/>
      <c r="S10" s="45"/>
      <c r="T10" s="45"/>
      <c r="U10" s="45"/>
      <c r="V10" s="45"/>
      <c r="W10" s="45">
        <f>データ!Q6</f>
        <v>72.31</v>
      </c>
      <c r="X10" s="45"/>
      <c r="Y10" s="45"/>
      <c r="Z10" s="45"/>
      <c r="AA10" s="45"/>
      <c r="AB10" s="45"/>
      <c r="AC10" s="45"/>
      <c r="AD10" s="50">
        <f>データ!R6</f>
        <v>2998</v>
      </c>
      <c r="AE10" s="50"/>
      <c r="AF10" s="50"/>
      <c r="AG10" s="50"/>
      <c r="AH10" s="50"/>
      <c r="AI10" s="50"/>
      <c r="AJ10" s="50"/>
      <c r="AK10" s="2"/>
      <c r="AL10" s="50">
        <f>データ!V6</f>
        <v>174577</v>
      </c>
      <c r="AM10" s="50"/>
      <c r="AN10" s="50"/>
      <c r="AO10" s="50"/>
      <c r="AP10" s="50"/>
      <c r="AQ10" s="50"/>
      <c r="AR10" s="50"/>
      <c r="AS10" s="50"/>
      <c r="AT10" s="45">
        <f>データ!W6</f>
        <v>42.26</v>
      </c>
      <c r="AU10" s="45"/>
      <c r="AV10" s="45"/>
      <c r="AW10" s="45"/>
      <c r="AX10" s="45"/>
      <c r="AY10" s="45"/>
      <c r="AZ10" s="45"/>
      <c r="BA10" s="45"/>
      <c r="BB10" s="45">
        <f>データ!X6</f>
        <v>4131.0200000000004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110</v>
      </c>
      <c r="BM16" s="84"/>
      <c r="BN16" s="84"/>
      <c r="BO16" s="84"/>
      <c r="BP16" s="84"/>
      <c r="BQ16" s="84"/>
      <c r="BR16" s="84"/>
      <c r="BS16" s="84"/>
      <c r="BT16" s="84"/>
      <c r="BU16" s="84"/>
      <c r="BV16" s="84"/>
      <c r="BW16" s="84"/>
      <c r="BX16" s="84"/>
      <c r="BY16" s="84"/>
      <c r="BZ16" s="8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n0nMmWnE2jFLK6ubeCFl+hUFikRwiOrYg6DKaOpj+P/1Vz2QgMyDYpwZ5FF3A5BlHhPGna8BVdLO4Scj3Nzmow==" saltValue="Ixz1BzEBPTMOzJJzuUfg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72044</v>
      </c>
      <c r="D6" s="33">
        <f t="shared" si="3"/>
        <v>46</v>
      </c>
      <c r="E6" s="33">
        <f t="shared" si="3"/>
        <v>17</v>
      </c>
      <c r="F6" s="33">
        <f t="shared" si="3"/>
        <v>1</v>
      </c>
      <c r="G6" s="33">
        <f t="shared" si="3"/>
        <v>0</v>
      </c>
      <c r="H6" s="33" t="str">
        <f t="shared" si="3"/>
        <v>福島県　いわき市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43.81</v>
      </c>
      <c r="P6" s="34">
        <f t="shared" si="3"/>
        <v>54.15</v>
      </c>
      <c r="Q6" s="34">
        <f t="shared" si="3"/>
        <v>72.31</v>
      </c>
      <c r="R6" s="34">
        <f t="shared" si="3"/>
        <v>2998</v>
      </c>
      <c r="S6" s="34">
        <f t="shared" si="3"/>
        <v>324246</v>
      </c>
      <c r="T6" s="34">
        <f t="shared" si="3"/>
        <v>1232.02</v>
      </c>
      <c r="U6" s="34">
        <f t="shared" si="3"/>
        <v>263.18</v>
      </c>
      <c r="V6" s="34">
        <f t="shared" si="3"/>
        <v>174577</v>
      </c>
      <c r="W6" s="34">
        <f t="shared" si="3"/>
        <v>42.26</v>
      </c>
      <c r="X6" s="34">
        <f t="shared" si="3"/>
        <v>4131.0200000000004</v>
      </c>
      <c r="Y6" s="35" t="str">
        <f>IF(Y7="",NA(),Y7)</f>
        <v>-</v>
      </c>
      <c r="Z6" s="35" t="str">
        <f t="shared" ref="Z6:AH6" si="4">IF(Z7="",NA(),Z7)</f>
        <v>-</v>
      </c>
      <c r="AA6" s="35">
        <f t="shared" si="4"/>
        <v>101.1</v>
      </c>
      <c r="AB6" s="35">
        <f t="shared" si="4"/>
        <v>101.11</v>
      </c>
      <c r="AC6" s="35">
        <f t="shared" si="4"/>
        <v>100.5</v>
      </c>
      <c r="AD6" s="35" t="str">
        <f t="shared" si="4"/>
        <v>-</v>
      </c>
      <c r="AE6" s="35" t="str">
        <f t="shared" si="4"/>
        <v>-</v>
      </c>
      <c r="AF6" s="35">
        <f t="shared" si="4"/>
        <v>109.12</v>
      </c>
      <c r="AG6" s="35">
        <f t="shared" si="4"/>
        <v>110.22</v>
      </c>
      <c r="AH6" s="35">
        <f t="shared" si="4"/>
        <v>110.01</v>
      </c>
      <c r="AI6" s="34" t="str">
        <f>IF(AI7="","",IF(AI7="-","【-】","【"&amp;SUBSTITUTE(TEXT(AI7,"#,##0.00"),"-","△")&amp;"】"))</f>
        <v>【108.69】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3.8</v>
      </c>
      <c r="AR6" s="35">
        <f t="shared" si="5"/>
        <v>3.21</v>
      </c>
      <c r="AS6" s="35">
        <f t="shared" si="5"/>
        <v>2.36</v>
      </c>
      <c r="AT6" s="34" t="str">
        <f>IF(AT7="","",IF(AT7="-","【-】","【"&amp;SUBSTITUTE(TEXT(AT7,"#,##0.00"),"-","△")&amp;"】"))</f>
        <v>【3.28】</v>
      </c>
      <c r="AU6" s="35" t="str">
        <f>IF(AU7="",NA(),AU7)</f>
        <v>-</v>
      </c>
      <c r="AV6" s="35" t="str">
        <f t="shared" ref="AV6:BD6" si="6">IF(AV7="",NA(),AV7)</f>
        <v>-</v>
      </c>
      <c r="AW6" s="35">
        <f t="shared" si="6"/>
        <v>32.9</v>
      </c>
      <c r="AX6" s="35">
        <f t="shared" si="6"/>
        <v>46.11</v>
      </c>
      <c r="AY6" s="35">
        <f t="shared" si="6"/>
        <v>41.97</v>
      </c>
      <c r="AZ6" s="35" t="str">
        <f t="shared" si="6"/>
        <v>-</v>
      </c>
      <c r="BA6" s="35" t="str">
        <f t="shared" si="6"/>
        <v>-</v>
      </c>
      <c r="BB6" s="35">
        <f t="shared" si="6"/>
        <v>49.96</v>
      </c>
      <c r="BC6" s="35">
        <f t="shared" si="6"/>
        <v>58.04</v>
      </c>
      <c r="BD6" s="35">
        <f t="shared" si="6"/>
        <v>62.12</v>
      </c>
      <c r="BE6" s="34" t="str">
        <f>IF(BE7="","",IF(BE7="-","【-】","【"&amp;SUBSTITUTE(TEXT(BE7,"#,##0.00"),"-","△")&amp;"】"))</f>
        <v>【69.49】</v>
      </c>
      <c r="BF6" s="35" t="str">
        <f>IF(BF7="",NA(),BF7)</f>
        <v>-</v>
      </c>
      <c r="BG6" s="35" t="str">
        <f t="shared" ref="BG6:BO6" si="7">IF(BG7="",NA(),BG7)</f>
        <v>-</v>
      </c>
      <c r="BH6" s="35">
        <f t="shared" si="7"/>
        <v>1096.44</v>
      </c>
      <c r="BI6" s="35">
        <f t="shared" si="7"/>
        <v>1090.57</v>
      </c>
      <c r="BJ6" s="35">
        <f t="shared" si="7"/>
        <v>1023.97</v>
      </c>
      <c r="BK6" s="35" t="str">
        <f t="shared" si="7"/>
        <v>-</v>
      </c>
      <c r="BL6" s="35" t="str">
        <f t="shared" si="7"/>
        <v>-</v>
      </c>
      <c r="BM6" s="35">
        <f t="shared" si="7"/>
        <v>970.35</v>
      </c>
      <c r="BN6" s="35">
        <f t="shared" si="7"/>
        <v>917.29</v>
      </c>
      <c r="BO6" s="35">
        <f t="shared" si="7"/>
        <v>875.53</v>
      </c>
      <c r="BP6" s="34" t="str">
        <f>IF(BP7="","",IF(BP7="-","【-】","【"&amp;SUBSTITUTE(TEXT(BP7,"#,##0.00"),"-","△")&amp;"】"))</f>
        <v>【682.78】</v>
      </c>
      <c r="BQ6" s="35" t="str">
        <f>IF(BQ7="",NA(),BQ7)</f>
        <v>-</v>
      </c>
      <c r="BR6" s="35" t="str">
        <f t="shared" ref="BR6:BZ6" si="8">IF(BR7="",NA(),BR7)</f>
        <v>-</v>
      </c>
      <c r="BS6" s="35">
        <f t="shared" si="8"/>
        <v>102.23</v>
      </c>
      <c r="BT6" s="35">
        <f t="shared" si="8"/>
        <v>99.28</v>
      </c>
      <c r="BU6" s="35">
        <f t="shared" si="8"/>
        <v>95.08</v>
      </c>
      <c r="BV6" s="35" t="str">
        <f t="shared" si="8"/>
        <v>-</v>
      </c>
      <c r="BW6" s="35" t="str">
        <f t="shared" si="8"/>
        <v>-</v>
      </c>
      <c r="BX6" s="35">
        <f t="shared" si="8"/>
        <v>99.26</v>
      </c>
      <c r="BY6" s="35">
        <f t="shared" si="8"/>
        <v>99.67</v>
      </c>
      <c r="BZ6" s="35">
        <f t="shared" si="8"/>
        <v>99.83</v>
      </c>
      <c r="CA6" s="34" t="str">
        <f>IF(CA7="","",IF(CA7="-","【-】","【"&amp;SUBSTITUTE(TEXT(CA7,"#,##0.00"),"-","△")&amp;"】"))</f>
        <v>【100.91】</v>
      </c>
      <c r="CB6" s="35" t="str">
        <f>IF(CB7="",NA(),CB7)</f>
        <v>-</v>
      </c>
      <c r="CC6" s="35" t="str">
        <f t="shared" ref="CC6:CK6" si="9">IF(CC7="",NA(),CC7)</f>
        <v>-</v>
      </c>
      <c r="CD6" s="35">
        <f t="shared" si="9"/>
        <v>170.55</v>
      </c>
      <c r="CE6" s="35">
        <f t="shared" si="9"/>
        <v>175.19</v>
      </c>
      <c r="CF6" s="35">
        <f t="shared" si="9"/>
        <v>182.96</v>
      </c>
      <c r="CG6" s="35" t="str">
        <f t="shared" si="9"/>
        <v>-</v>
      </c>
      <c r="CH6" s="35" t="str">
        <f t="shared" si="9"/>
        <v>-</v>
      </c>
      <c r="CI6" s="35">
        <f t="shared" si="9"/>
        <v>159.53</v>
      </c>
      <c r="CJ6" s="35">
        <f t="shared" si="9"/>
        <v>159.6</v>
      </c>
      <c r="CK6" s="35">
        <f t="shared" si="9"/>
        <v>158.94</v>
      </c>
      <c r="CL6" s="34" t="str">
        <f>IF(CL7="","",IF(CL7="-","【-】","【"&amp;SUBSTITUTE(TEXT(CL7,"#,##0.00"),"-","△")&amp;"】"))</f>
        <v>【136.86】</v>
      </c>
      <c r="CM6" s="35" t="str">
        <f>IF(CM7="",NA(),CM7)</f>
        <v>-</v>
      </c>
      <c r="CN6" s="35" t="str">
        <f t="shared" ref="CN6:CV6" si="10">IF(CN7="",NA(),CN7)</f>
        <v>-</v>
      </c>
      <c r="CO6" s="35">
        <f t="shared" si="10"/>
        <v>65.3</v>
      </c>
      <c r="CP6" s="35">
        <f t="shared" si="10"/>
        <v>67.349999999999994</v>
      </c>
      <c r="CQ6" s="35">
        <f t="shared" si="10"/>
        <v>66.67</v>
      </c>
      <c r="CR6" s="35" t="str">
        <f t="shared" si="10"/>
        <v>-</v>
      </c>
      <c r="CS6" s="35" t="str">
        <f t="shared" si="10"/>
        <v>-</v>
      </c>
      <c r="CT6" s="35">
        <f t="shared" si="10"/>
        <v>67.040000000000006</v>
      </c>
      <c r="CU6" s="35">
        <f t="shared" si="10"/>
        <v>66.34</v>
      </c>
      <c r="CV6" s="35">
        <f t="shared" si="10"/>
        <v>67.069999999999993</v>
      </c>
      <c r="CW6" s="34" t="str">
        <f>IF(CW7="","",IF(CW7="-","【-】","【"&amp;SUBSTITUTE(TEXT(CW7,"#,##0.00"),"-","△")&amp;"】"))</f>
        <v>【58.98】</v>
      </c>
      <c r="CX6" s="35" t="str">
        <f>IF(CX7="",NA(),CX7)</f>
        <v>-</v>
      </c>
      <c r="CY6" s="35" t="str">
        <f t="shared" ref="CY6:DG6" si="11">IF(CY7="",NA(),CY7)</f>
        <v>-</v>
      </c>
      <c r="CZ6" s="35">
        <f t="shared" si="11"/>
        <v>91.25</v>
      </c>
      <c r="DA6" s="35">
        <f t="shared" si="11"/>
        <v>92.19</v>
      </c>
      <c r="DB6" s="35">
        <f t="shared" si="11"/>
        <v>93.83</v>
      </c>
      <c r="DC6" s="35" t="str">
        <f t="shared" si="11"/>
        <v>-</v>
      </c>
      <c r="DD6" s="35" t="str">
        <f t="shared" si="11"/>
        <v>-</v>
      </c>
      <c r="DE6" s="35">
        <f t="shared" si="11"/>
        <v>93.5</v>
      </c>
      <c r="DF6" s="35">
        <f t="shared" si="11"/>
        <v>93.86</v>
      </c>
      <c r="DG6" s="35">
        <f t="shared" si="11"/>
        <v>93.96</v>
      </c>
      <c r="DH6" s="34" t="str">
        <f>IF(DH7="","",IF(DH7="-","【-】","【"&amp;SUBSTITUTE(TEXT(DH7,"#,##0.00"),"-","△")&amp;"】"))</f>
        <v>【95.20】</v>
      </c>
      <c r="DI6" s="35" t="str">
        <f>IF(DI7="",NA(),DI7)</f>
        <v>-</v>
      </c>
      <c r="DJ6" s="35" t="str">
        <f t="shared" ref="DJ6:DR6" si="12">IF(DJ7="",NA(),DJ7)</f>
        <v>-</v>
      </c>
      <c r="DK6" s="35">
        <f t="shared" si="12"/>
        <v>3.84</v>
      </c>
      <c r="DL6" s="35">
        <f t="shared" si="12"/>
        <v>7.34</v>
      </c>
      <c r="DM6" s="35">
        <f t="shared" si="12"/>
        <v>10.78</v>
      </c>
      <c r="DN6" s="35" t="str">
        <f t="shared" si="12"/>
        <v>-</v>
      </c>
      <c r="DO6" s="35" t="str">
        <f t="shared" si="12"/>
        <v>-</v>
      </c>
      <c r="DP6" s="35">
        <f t="shared" si="12"/>
        <v>28.81</v>
      </c>
      <c r="DQ6" s="35">
        <f t="shared" si="12"/>
        <v>31.19</v>
      </c>
      <c r="DR6" s="35">
        <f t="shared" si="12"/>
        <v>33.090000000000003</v>
      </c>
      <c r="DS6" s="34" t="str">
        <f>IF(DS7="","",IF(DS7="-","【-】","【"&amp;SUBSTITUTE(TEXT(DS7,"#,##0.00"),"-","△")&amp;"】"))</f>
        <v>【38.60】</v>
      </c>
      <c r="DT6" s="35" t="str">
        <f>IF(DT7="",NA(),DT7)</f>
        <v>-</v>
      </c>
      <c r="DU6" s="35" t="str">
        <f t="shared" ref="DU6:EC6" si="13">IF(DU7="",NA(),DU7)</f>
        <v>-</v>
      </c>
      <c r="DV6" s="34">
        <f t="shared" si="13"/>
        <v>0</v>
      </c>
      <c r="DW6" s="34">
        <f t="shared" si="13"/>
        <v>0</v>
      </c>
      <c r="DX6" s="35">
        <f t="shared" si="13"/>
        <v>5.4</v>
      </c>
      <c r="DY6" s="35" t="str">
        <f t="shared" si="13"/>
        <v>-</v>
      </c>
      <c r="DZ6" s="35" t="str">
        <f t="shared" si="13"/>
        <v>-</v>
      </c>
      <c r="EA6" s="35">
        <f t="shared" si="13"/>
        <v>3.84</v>
      </c>
      <c r="EB6" s="35">
        <f t="shared" si="13"/>
        <v>4.3099999999999996</v>
      </c>
      <c r="EC6" s="35">
        <f t="shared" si="13"/>
        <v>5.04</v>
      </c>
      <c r="ED6" s="34" t="str">
        <f>IF(ED7="","",IF(ED7="-","【-】","【"&amp;SUBSTITUTE(TEXT(ED7,"#,##0.00"),"-","△")&amp;"】"))</f>
        <v>【5.64】</v>
      </c>
      <c r="EE6" s="35" t="str">
        <f>IF(EE7="",NA(),EE7)</f>
        <v>-</v>
      </c>
      <c r="EF6" s="35" t="str">
        <f t="shared" ref="EF6:EN6" si="14">IF(EF7="",NA(),EF7)</f>
        <v>-</v>
      </c>
      <c r="EG6" s="35">
        <f t="shared" si="14"/>
        <v>0.08</v>
      </c>
      <c r="EH6" s="35">
        <f t="shared" si="14"/>
        <v>0.57999999999999996</v>
      </c>
      <c r="EI6" s="35">
        <f t="shared" si="14"/>
        <v>0.02</v>
      </c>
      <c r="EJ6" s="35" t="str">
        <f t="shared" si="14"/>
        <v>-</v>
      </c>
      <c r="EK6" s="35" t="str">
        <f t="shared" si="14"/>
        <v>-</v>
      </c>
      <c r="EL6" s="35">
        <f t="shared" si="14"/>
        <v>0.28000000000000003</v>
      </c>
      <c r="EM6" s="35">
        <f t="shared" si="14"/>
        <v>0.21</v>
      </c>
      <c r="EN6" s="35">
        <f t="shared" si="14"/>
        <v>0.25</v>
      </c>
      <c r="EO6" s="34" t="str">
        <f>IF(EO7="","",IF(EO7="-","【-】","【"&amp;SUBSTITUTE(TEXT(EO7,"#,##0.00"),"-","△")&amp;"】"))</f>
        <v>【0.23】</v>
      </c>
    </row>
    <row r="7" spans="1:148" s="36" customFormat="1" x14ac:dyDescent="0.2">
      <c r="A7" s="28"/>
      <c r="B7" s="37">
        <v>2018</v>
      </c>
      <c r="C7" s="37">
        <v>72044</v>
      </c>
      <c r="D7" s="37">
        <v>46</v>
      </c>
      <c r="E7" s="37">
        <v>17</v>
      </c>
      <c r="F7" s="37">
        <v>1</v>
      </c>
      <c r="G7" s="37">
        <v>0</v>
      </c>
      <c r="H7" s="37" t="s">
        <v>96</v>
      </c>
      <c r="I7" s="37" t="s">
        <v>97</v>
      </c>
      <c r="J7" s="37" t="s">
        <v>98</v>
      </c>
      <c r="K7" s="37" t="s">
        <v>99</v>
      </c>
      <c r="L7" s="37" t="s">
        <v>100</v>
      </c>
      <c r="M7" s="37" t="s">
        <v>101</v>
      </c>
      <c r="N7" s="38" t="s">
        <v>102</v>
      </c>
      <c r="O7" s="38">
        <v>43.81</v>
      </c>
      <c r="P7" s="38">
        <v>54.15</v>
      </c>
      <c r="Q7" s="38">
        <v>72.31</v>
      </c>
      <c r="R7" s="38">
        <v>2998</v>
      </c>
      <c r="S7" s="38">
        <v>324246</v>
      </c>
      <c r="T7" s="38">
        <v>1232.02</v>
      </c>
      <c r="U7" s="38">
        <v>263.18</v>
      </c>
      <c r="V7" s="38">
        <v>174577</v>
      </c>
      <c r="W7" s="38">
        <v>42.26</v>
      </c>
      <c r="X7" s="38">
        <v>4131.0200000000004</v>
      </c>
      <c r="Y7" s="38" t="s">
        <v>102</v>
      </c>
      <c r="Z7" s="38" t="s">
        <v>102</v>
      </c>
      <c r="AA7" s="38">
        <v>101.1</v>
      </c>
      <c r="AB7" s="38">
        <v>101.11</v>
      </c>
      <c r="AC7" s="38">
        <v>100.5</v>
      </c>
      <c r="AD7" s="38" t="s">
        <v>102</v>
      </c>
      <c r="AE7" s="38" t="s">
        <v>102</v>
      </c>
      <c r="AF7" s="38">
        <v>109.12</v>
      </c>
      <c r="AG7" s="38">
        <v>110.22</v>
      </c>
      <c r="AH7" s="38">
        <v>110.01</v>
      </c>
      <c r="AI7" s="38">
        <v>108.69</v>
      </c>
      <c r="AJ7" s="38" t="s">
        <v>102</v>
      </c>
      <c r="AK7" s="38" t="s">
        <v>102</v>
      </c>
      <c r="AL7" s="38">
        <v>0</v>
      </c>
      <c r="AM7" s="38">
        <v>0</v>
      </c>
      <c r="AN7" s="38">
        <v>0</v>
      </c>
      <c r="AO7" s="38" t="s">
        <v>102</v>
      </c>
      <c r="AP7" s="38" t="s">
        <v>102</v>
      </c>
      <c r="AQ7" s="38">
        <v>3.8</v>
      </c>
      <c r="AR7" s="38">
        <v>3.21</v>
      </c>
      <c r="AS7" s="38">
        <v>2.36</v>
      </c>
      <c r="AT7" s="38">
        <v>3.28</v>
      </c>
      <c r="AU7" s="38" t="s">
        <v>102</v>
      </c>
      <c r="AV7" s="38" t="s">
        <v>102</v>
      </c>
      <c r="AW7" s="38">
        <v>32.9</v>
      </c>
      <c r="AX7" s="38">
        <v>46.11</v>
      </c>
      <c r="AY7" s="38">
        <v>41.97</v>
      </c>
      <c r="AZ7" s="38" t="s">
        <v>102</v>
      </c>
      <c r="BA7" s="38" t="s">
        <v>102</v>
      </c>
      <c r="BB7" s="38">
        <v>49.96</v>
      </c>
      <c r="BC7" s="38">
        <v>58.04</v>
      </c>
      <c r="BD7" s="38">
        <v>62.12</v>
      </c>
      <c r="BE7" s="38">
        <v>69.489999999999995</v>
      </c>
      <c r="BF7" s="38" t="s">
        <v>102</v>
      </c>
      <c r="BG7" s="38" t="s">
        <v>102</v>
      </c>
      <c r="BH7" s="38">
        <v>1096.44</v>
      </c>
      <c r="BI7" s="38">
        <v>1090.57</v>
      </c>
      <c r="BJ7" s="38">
        <v>1023.97</v>
      </c>
      <c r="BK7" s="38" t="s">
        <v>102</v>
      </c>
      <c r="BL7" s="38" t="s">
        <v>102</v>
      </c>
      <c r="BM7" s="38">
        <v>970.35</v>
      </c>
      <c r="BN7" s="38">
        <v>917.29</v>
      </c>
      <c r="BO7" s="38">
        <v>875.53</v>
      </c>
      <c r="BP7" s="38">
        <v>682.78</v>
      </c>
      <c r="BQ7" s="38" t="s">
        <v>102</v>
      </c>
      <c r="BR7" s="38" t="s">
        <v>102</v>
      </c>
      <c r="BS7" s="38">
        <v>102.23</v>
      </c>
      <c r="BT7" s="38">
        <v>99.28</v>
      </c>
      <c r="BU7" s="38">
        <v>95.08</v>
      </c>
      <c r="BV7" s="38" t="s">
        <v>102</v>
      </c>
      <c r="BW7" s="38" t="s">
        <v>102</v>
      </c>
      <c r="BX7" s="38">
        <v>99.26</v>
      </c>
      <c r="BY7" s="38">
        <v>99.67</v>
      </c>
      <c r="BZ7" s="38">
        <v>99.83</v>
      </c>
      <c r="CA7" s="38">
        <v>100.91</v>
      </c>
      <c r="CB7" s="38" t="s">
        <v>102</v>
      </c>
      <c r="CC7" s="38" t="s">
        <v>102</v>
      </c>
      <c r="CD7" s="38">
        <v>170.55</v>
      </c>
      <c r="CE7" s="38">
        <v>175.19</v>
      </c>
      <c r="CF7" s="38">
        <v>182.96</v>
      </c>
      <c r="CG7" s="38" t="s">
        <v>102</v>
      </c>
      <c r="CH7" s="38" t="s">
        <v>102</v>
      </c>
      <c r="CI7" s="38">
        <v>159.53</v>
      </c>
      <c r="CJ7" s="38">
        <v>159.6</v>
      </c>
      <c r="CK7" s="38">
        <v>158.94</v>
      </c>
      <c r="CL7" s="38">
        <v>136.86000000000001</v>
      </c>
      <c r="CM7" s="38" t="s">
        <v>102</v>
      </c>
      <c r="CN7" s="38" t="s">
        <v>102</v>
      </c>
      <c r="CO7" s="38">
        <v>65.3</v>
      </c>
      <c r="CP7" s="38">
        <v>67.349999999999994</v>
      </c>
      <c r="CQ7" s="38">
        <v>66.67</v>
      </c>
      <c r="CR7" s="38" t="s">
        <v>102</v>
      </c>
      <c r="CS7" s="38" t="s">
        <v>102</v>
      </c>
      <c r="CT7" s="38">
        <v>67.040000000000006</v>
      </c>
      <c r="CU7" s="38">
        <v>66.34</v>
      </c>
      <c r="CV7" s="38">
        <v>67.069999999999993</v>
      </c>
      <c r="CW7" s="38">
        <v>58.98</v>
      </c>
      <c r="CX7" s="38" t="s">
        <v>102</v>
      </c>
      <c r="CY7" s="38" t="s">
        <v>102</v>
      </c>
      <c r="CZ7" s="38">
        <v>91.25</v>
      </c>
      <c r="DA7" s="38">
        <v>92.19</v>
      </c>
      <c r="DB7" s="38">
        <v>93.83</v>
      </c>
      <c r="DC7" s="38" t="s">
        <v>102</v>
      </c>
      <c r="DD7" s="38" t="s">
        <v>102</v>
      </c>
      <c r="DE7" s="38">
        <v>93.5</v>
      </c>
      <c r="DF7" s="38">
        <v>93.86</v>
      </c>
      <c r="DG7" s="38">
        <v>93.96</v>
      </c>
      <c r="DH7" s="38">
        <v>95.2</v>
      </c>
      <c r="DI7" s="38" t="s">
        <v>102</v>
      </c>
      <c r="DJ7" s="38" t="s">
        <v>102</v>
      </c>
      <c r="DK7" s="38">
        <v>3.84</v>
      </c>
      <c r="DL7" s="38">
        <v>7.34</v>
      </c>
      <c r="DM7" s="38">
        <v>10.78</v>
      </c>
      <c r="DN7" s="38" t="s">
        <v>102</v>
      </c>
      <c r="DO7" s="38" t="s">
        <v>102</v>
      </c>
      <c r="DP7" s="38">
        <v>28.81</v>
      </c>
      <c r="DQ7" s="38">
        <v>31.19</v>
      </c>
      <c r="DR7" s="38">
        <v>33.090000000000003</v>
      </c>
      <c r="DS7" s="38">
        <v>38.6</v>
      </c>
      <c r="DT7" s="38" t="s">
        <v>102</v>
      </c>
      <c r="DU7" s="38" t="s">
        <v>102</v>
      </c>
      <c r="DV7" s="38">
        <v>0</v>
      </c>
      <c r="DW7" s="38">
        <v>0</v>
      </c>
      <c r="DX7" s="38">
        <v>5.4</v>
      </c>
      <c r="DY7" s="38" t="s">
        <v>102</v>
      </c>
      <c r="DZ7" s="38" t="s">
        <v>102</v>
      </c>
      <c r="EA7" s="38">
        <v>3.84</v>
      </c>
      <c r="EB7" s="38">
        <v>4.3099999999999996</v>
      </c>
      <c r="EC7" s="38">
        <v>5.04</v>
      </c>
      <c r="ED7" s="38">
        <v>5.64</v>
      </c>
      <c r="EE7" s="38" t="s">
        <v>102</v>
      </c>
      <c r="EF7" s="38" t="s">
        <v>102</v>
      </c>
      <c r="EG7" s="38">
        <v>0.08</v>
      </c>
      <c r="EH7" s="38">
        <v>0.57999999999999996</v>
      </c>
      <c r="EI7" s="38">
        <v>0.02</v>
      </c>
      <c r="EJ7" s="38" t="s">
        <v>102</v>
      </c>
      <c r="EK7" s="38" t="s">
        <v>102</v>
      </c>
      <c r="EL7" s="38">
        <v>0.28000000000000003</v>
      </c>
      <c r="EM7" s="38">
        <v>0.21</v>
      </c>
      <c r="EN7" s="38">
        <v>0.25</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永久保　豊和</cp:lastModifiedBy>
  <cp:lastPrinted>2020-01-24T00:40:21Z</cp:lastPrinted>
  <dcterms:created xsi:type="dcterms:W3CDTF">2019-12-05T04:42:53Z</dcterms:created>
  <dcterms:modified xsi:type="dcterms:W3CDTF">2020-01-24T00:40:23Z</dcterms:modified>
  <cp:category/>
</cp:coreProperties>
</file>