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C:\Users\102044\Desktop\平成31年度\23 経営比較分析表\"/>
    </mc:Choice>
  </mc:AlternateContent>
  <xr:revisionPtr revIDLastSave="0" documentId="13_ncr:1_{FB16C719-923F-41EB-8D06-1057598474C6}" xr6:coauthVersionLast="36" xr6:coauthVersionMax="36" xr10:uidLastSave="{00000000-0000-0000-0000-000000000000}"/>
  <workbookProtection workbookAlgorithmName="SHA-512" workbookHashValue="vZAKVzoyDESoNd09qzhZQyoMmrH/nKnN6AI/HaoOtp/2K7wQTWTwPoBz20tjW65Km8TkPfg8v3k3QWYRy4u/OQ==" workbookSaltValue="WeM+8/CQvrWwL1nFuj16Yg=="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BB10" i="4"/>
  <c r="AT10" i="4"/>
  <c r="AL10" i="4"/>
  <c r="AD10" i="4"/>
  <c r="P10" i="4"/>
  <c r="I10" i="4"/>
  <c r="B10" i="4"/>
  <c r="AT8" i="4"/>
  <c r="AL8" i="4"/>
  <c r="W8" i="4"/>
  <c r="P8" i="4"/>
  <c r="C10" i="5" l="1"/>
  <c r="D10" i="5"/>
  <c r="E10" i="5"/>
  <c r="B10" i="5"/>
</calcChain>
</file>

<file path=xl/sharedStrings.xml><?xml version="1.0" encoding="utf-8"?>
<sst xmlns="http://schemas.openxmlformats.org/spreadsheetml/2006/main" count="223" uniqueCount="111">
  <si>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</si>
  <si>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</si>
  <si>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</si>
  <si>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</si>
  <si>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</si>
  <si>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</si>
  <si>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</si>
  <si>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</si>
  <si>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</si>
  <si>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</si>
  <si>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</si>
  <si>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</si>
  <si>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</si>
  <si>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</si>
  <si>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</si>
  <si>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</si>
  <si>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</si>
  <si>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</si>
  <si>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</si>
  <si>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</si>
  <si>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</si>
  <si>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</si>
  <si>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</si>
  <si>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</si>
  <si>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</si>
  <si>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</si>
  <si>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</si>
  <si>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</si>
  <si>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</si>
  <si>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</si>
  <si>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</si>
  <si>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</si>
  <si>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</si>
  <si>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</si>
  <si>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</si>
  <si>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</si>
  <si>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</si>
  <si>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</si>
  <si>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</si>
  <si>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</si>
  <si>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</si>
  <si>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</si>
  <si>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</si>
  <si>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</si>
  <si>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</si>
  <si>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</si>
  <si>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</si>
  <si>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</si>
  <si>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</si>
  <si>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</si>
  <si>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</si>
  <si>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</si>
  <si>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</si>
  <si>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</si>
  <si>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</si>
  <si>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</si>
  <si>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</si>
  <si>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</si>
  <si>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</si>
  <si>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</si>
  <si>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</si>
  <si>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</si>
  <si>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</si>
  <si>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</si>
  <si>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</si>
  <si>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</si>
  <si>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</si>
  <si>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</si>
  <si>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</si>
  <si>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</si>
  <si>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</si>
  <si>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</si>
  <si>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</si>
  <si>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</si>
  <si>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</si>
  <si>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</si>
  <si>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</si>
  <si>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</si>
  <si>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</si>
  <si>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</si>
  <si>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</si>
  <si>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</si>
  <si>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</si>
  <si>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</si>
  <si>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</si>
  <si>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</si>
  <si>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</si>
  <si>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</si>
  <si>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</si>
  <si>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</si>
  <si>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</si>
  <si>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</si>
  <si>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</si>
  <si>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</si>
  <si>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</si>
  <si>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</si>
  <si>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郡山市</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</si>
  <si>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</si>
  <si>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</si>
  <si>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</si>
  <si>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</si>
  <si>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</si>
  <si>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</si>
  <si>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</si>
  <si>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</si>
  <si>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</si>
  <si>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</si>
  <si>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</si>
  <si>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①経常収支比率、②累積欠損金比率、③流動比率
　経常収支比率は、一般会計の繰入により１００％で推移している。また、平成29年度から一般会計繰入金が未収金として計上されていることから、流動比率が上がり類似団体と同程度の水準となった。なお、欠損金は生じていない。
④企業債残高対事業規模比率
　企業債残高が減少傾向にある中で使用料は同程度で推移している。償還金に対する一般会計負担額の割合が同額のため、比率は０となる。
⑤経費回収率
　汚水処理費に比べ使用料が増加していないため減少傾向にあるが、類似団体と比べ高い水準にある。
⑥汚水処理原価
　汚水処理費に比べ有収水量が増加していないため逓増傾向にあるが、類似団体と比べ低い水準にある。
⑦施設利用率、⑧水洗化率
　類似団体と比べ施設利用率が低い水準にあるが、これは水洗化率が類似団体と比べて低いためだと考えられる。
　人口減による使用料の減少が見込まれる中、自立した経営に向け、未接続世帯への普及啓発活動をより一層強化することなどにより使用料の確保に努めるとともに、経費節減に取り組み、経営の改善を図る必要がある。</t>
    <rPh sb="1" eb="3">
      <t>ケイジョウ</t>
    </rPh>
    <rPh sb="3" eb="5">
      <t>シュウシ</t>
    </rPh>
    <rPh sb="5" eb="7">
      <t>ヒリツ</t>
    </rPh>
    <rPh sb="9" eb="11">
      <t>ルイセキ</t>
    </rPh>
    <rPh sb="11" eb="14">
      <t>ケッソンキン</t>
    </rPh>
    <rPh sb="14" eb="16">
      <t>ヒリツ</t>
    </rPh>
    <rPh sb="18" eb="20">
      <t>リュウドウ</t>
    </rPh>
    <rPh sb="20" eb="22">
      <t>ヒリツ</t>
    </rPh>
    <rPh sb="24" eb="26">
      <t>ケイジョウ</t>
    </rPh>
    <rPh sb="26" eb="28">
      <t>シュウシ</t>
    </rPh>
    <rPh sb="28" eb="30">
      <t>ヒリツ</t>
    </rPh>
    <rPh sb="32" eb="34">
      <t>イッパン</t>
    </rPh>
    <rPh sb="34" eb="36">
      <t>カイケイ</t>
    </rPh>
    <rPh sb="37" eb="39">
      <t>クリイレ</t>
    </rPh>
    <rPh sb="47" eb="49">
      <t>スイイ</t>
    </rPh>
    <rPh sb="57" eb="59">
      <t>ヘイセイ</t>
    </rPh>
    <rPh sb="61" eb="63">
      <t>ネンド</t>
    </rPh>
    <rPh sb="65" eb="67">
      <t>イッパン</t>
    </rPh>
    <rPh sb="67" eb="69">
      <t>カイケイ</t>
    </rPh>
    <rPh sb="69" eb="71">
      <t>クリイレ</t>
    </rPh>
    <rPh sb="71" eb="72">
      <t>カネ</t>
    </rPh>
    <rPh sb="73" eb="76">
      <t>ミシュウキン</t>
    </rPh>
    <rPh sb="79" eb="81">
      <t>ケイジョウ</t>
    </rPh>
    <rPh sb="91" eb="93">
      <t>リュウドウ</t>
    </rPh>
    <rPh sb="93" eb="95">
      <t>ヒリツ</t>
    </rPh>
    <rPh sb="96" eb="97">
      <t>ア</t>
    </rPh>
    <rPh sb="99" eb="101">
      <t>ルイジ</t>
    </rPh>
    <rPh sb="101" eb="103">
      <t>ダンタイ</t>
    </rPh>
    <rPh sb="104" eb="107">
      <t>ドウテイド</t>
    </rPh>
    <rPh sb="108" eb="110">
      <t>スイジュン</t>
    </rPh>
    <rPh sb="118" eb="121">
      <t>ケッソンキン</t>
    </rPh>
    <rPh sb="122" eb="123">
      <t>ショウ</t>
    </rPh>
    <rPh sb="131" eb="133">
      <t>キギョウ</t>
    </rPh>
    <rPh sb="133" eb="134">
      <t>サイ</t>
    </rPh>
    <rPh sb="134" eb="136">
      <t>ザンダカ</t>
    </rPh>
    <rPh sb="137" eb="139">
      <t>ジギョウ</t>
    </rPh>
    <rPh sb="139" eb="141">
      <t>キボ</t>
    </rPh>
    <rPh sb="141" eb="143">
      <t>ヒリツ</t>
    </rPh>
    <rPh sb="145" eb="147">
      <t>キギョウ</t>
    </rPh>
    <rPh sb="147" eb="148">
      <t>サイ</t>
    </rPh>
    <rPh sb="148" eb="150">
      <t>ザンダカ</t>
    </rPh>
    <rPh sb="151" eb="153">
      <t>ゲンショウ</t>
    </rPh>
    <rPh sb="153" eb="155">
      <t>ケイコウ</t>
    </rPh>
    <rPh sb="158" eb="159">
      <t>ナカ</t>
    </rPh>
    <rPh sb="160" eb="163">
      <t>シヨウリョウ</t>
    </rPh>
    <rPh sb="164" eb="167">
      <t>ドウテイド</t>
    </rPh>
    <rPh sb="168" eb="170">
      <t>スイイ</t>
    </rPh>
    <rPh sb="175" eb="177">
      <t>ショウカン</t>
    </rPh>
    <rPh sb="177" eb="178">
      <t>カネ</t>
    </rPh>
    <rPh sb="179" eb="180">
      <t>タイ</t>
    </rPh>
    <rPh sb="182" eb="184">
      <t>イッパン</t>
    </rPh>
    <rPh sb="184" eb="186">
      <t>カイケイ</t>
    </rPh>
    <rPh sb="186" eb="188">
      <t>フタン</t>
    </rPh>
    <rPh sb="188" eb="189">
      <t>ガク</t>
    </rPh>
    <rPh sb="190" eb="192">
      <t>ワリアイ</t>
    </rPh>
    <rPh sb="193" eb="195">
      <t>ドウガク</t>
    </rPh>
    <rPh sb="199" eb="201">
      <t>ヒリツ</t>
    </rPh>
    <rPh sb="209" eb="211">
      <t>ケイヒ</t>
    </rPh>
    <rPh sb="211" eb="213">
      <t>カイシュウ</t>
    </rPh>
    <rPh sb="213" eb="214">
      <t>リツ</t>
    </rPh>
    <rPh sb="216" eb="218">
      <t>オスイ</t>
    </rPh>
    <rPh sb="218" eb="220">
      <t>ショリ</t>
    </rPh>
    <rPh sb="220" eb="221">
      <t>ヒ</t>
    </rPh>
    <rPh sb="222" eb="223">
      <t>クラ</t>
    </rPh>
    <rPh sb="224" eb="227">
      <t>シヨウリョウ</t>
    </rPh>
    <rPh sb="228" eb="230">
      <t>ゾウカ</t>
    </rPh>
    <rPh sb="237" eb="239">
      <t>ゲンショウ</t>
    </rPh>
    <rPh sb="239" eb="241">
      <t>ケイコウ</t>
    </rPh>
    <rPh sb="246" eb="248">
      <t>ルイジ</t>
    </rPh>
    <rPh sb="248" eb="250">
      <t>ダンタイ</t>
    </rPh>
    <rPh sb="251" eb="252">
      <t>クラ</t>
    </rPh>
    <rPh sb="253" eb="254">
      <t>タカ</t>
    </rPh>
    <rPh sb="255" eb="257">
      <t>スイジュン</t>
    </rPh>
    <rPh sb="263" eb="265">
      <t>オスイ</t>
    </rPh>
    <rPh sb="265" eb="267">
      <t>ショリ</t>
    </rPh>
    <rPh sb="267" eb="269">
      <t>ゲンカ</t>
    </rPh>
    <rPh sb="271" eb="273">
      <t>オスイ</t>
    </rPh>
    <rPh sb="273" eb="275">
      <t>ショリ</t>
    </rPh>
    <rPh sb="275" eb="276">
      <t>ヒ</t>
    </rPh>
    <rPh sb="277" eb="278">
      <t>クラ</t>
    </rPh>
    <rPh sb="293" eb="295">
      <t>テイゾウ</t>
    </rPh>
    <rPh sb="309" eb="310">
      <t>ヒク</t>
    </rPh>
    <rPh sb="311" eb="313">
      <t>スイジュン</t>
    </rPh>
    <rPh sb="332" eb="334">
      <t>ルイジ</t>
    </rPh>
    <rPh sb="334" eb="336">
      <t>ダンタイ</t>
    </rPh>
    <rPh sb="337" eb="338">
      <t>クラ</t>
    </rPh>
    <rPh sb="339" eb="341">
      <t>シセツ</t>
    </rPh>
    <rPh sb="341" eb="344">
      <t>リヨウリツ</t>
    </rPh>
    <rPh sb="345" eb="346">
      <t>ヒク</t>
    </rPh>
    <rPh sb="347" eb="349">
      <t>スイジュン</t>
    </rPh>
    <rPh sb="370" eb="371">
      <t>ヒク</t>
    </rPh>
    <rPh sb="376" eb="377">
      <t>カンガ</t>
    </rPh>
    <rPh sb="386" eb="388">
      <t>ジンコウ</t>
    </rPh>
    <rPh sb="388" eb="389">
      <t>ゲン</t>
    </rPh>
    <rPh sb="392" eb="395">
      <t>シヨウリョウ</t>
    </rPh>
    <rPh sb="396" eb="398">
      <t>ゲンショウ</t>
    </rPh>
    <rPh sb="399" eb="401">
      <t>ミコ</t>
    </rPh>
    <rPh sb="404" eb="405">
      <t>ナカ</t>
    </rPh>
    <rPh sb="406" eb="408">
      <t>ジリツ</t>
    </rPh>
    <rPh sb="410" eb="412">
      <t>ケイエイ</t>
    </rPh>
    <rPh sb="413" eb="414">
      <t>ム</t>
    </rPh>
    <rPh sb="416" eb="417">
      <t>ミ</t>
    </rPh>
    <rPh sb="417" eb="419">
      <t>セツゾク</t>
    </rPh>
    <rPh sb="419" eb="421">
      <t>セタイ</t>
    </rPh>
    <rPh sb="452" eb="453">
      <t>ツト</t>
    </rPh>
    <phoneticPr fontId="16"/>
  </si>
  <si>
    <t>①有形固定資産減価償却率
　増加傾向であり、類似団体と比べると高い水準である。
②管渠老朽化率、③管渠改善率
　類似団体と同様、法定耐用年数を超えた管渠はなく、管渠改善も突発的な修繕等への対応である。
　今後の更新需要に備え、適時、適切な調査等を行っていく必要がある。</t>
    <rPh sb="1" eb="3">
      <t>ユウケイ</t>
    </rPh>
    <rPh sb="3" eb="5">
      <t>コテイ</t>
    </rPh>
    <rPh sb="5" eb="7">
      <t>シサン</t>
    </rPh>
    <rPh sb="7" eb="9">
      <t>ゲンカ</t>
    </rPh>
    <rPh sb="9" eb="11">
      <t>ショウキャク</t>
    </rPh>
    <rPh sb="11" eb="12">
      <t>リツ</t>
    </rPh>
    <rPh sb="14" eb="16">
      <t>ゾウカ</t>
    </rPh>
    <rPh sb="16" eb="18">
      <t>ケイコウ</t>
    </rPh>
    <rPh sb="22" eb="24">
      <t>ルイジ</t>
    </rPh>
    <rPh sb="24" eb="26">
      <t>ダンタイ</t>
    </rPh>
    <rPh sb="27" eb="28">
      <t>クラ</t>
    </rPh>
    <rPh sb="31" eb="32">
      <t>タカ</t>
    </rPh>
    <rPh sb="33" eb="35">
      <t>スイジュン</t>
    </rPh>
    <rPh sb="41" eb="43">
      <t>カンキョ</t>
    </rPh>
    <rPh sb="43" eb="45">
      <t>ロウキュウ</t>
    </rPh>
    <rPh sb="45" eb="46">
      <t>カ</t>
    </rPh>
    <rPh sb="46" eb="47">
      <t>リツ</t>
    </rPh>
    <rPh sb="56" eb="58">
      <t>ルイジ</t>
    </rPh>
    <rPh sb="58" eb="60">
      <t>ダンタイ</t>
    </rPh>
    <rPh sb="61" eb="63">
      <t>ドウヨウ</t>
    </rPh>
    <rPh sb="64" eb="66">
      <t>ホウテイ</t>
    </rPh>
    <rPh sb="74" eb="76">
      <t>カンキョ</t>
    </rPh>
    <rPh sb="80" eb="82">
      <t>カンキョ</t>
    </rPh>
    <rPh sb="82" eb="84">
      <t>カイゼン</t>
    </rPh>
    <rPh sb="85" eb="88">
      <t>トッパツテキ</t>
    </rPh>
    <rPh sb="89" eb="91">
      <t>シュウゼン</t>
    </rPh>
    <rPh sb="91" eb="92">
      <t>ナド</t>
    </rPh>
    <rPh sb="94" eb="96">
      <t>タイオウ</t>
    </rPh>
    <rPh sb="104" eb="106">
      <t>コンゴ</t>
    </rPh>
    <rPh sb="107" eb="109">
      <t>コウシン</t>
    </rPh>
    <rPh sb="109" eb="111">
      <t>ジュヨウ</t>
    </rPh>
    <rPh sb="112" eb="113">
      <t>ソナ</t>
    </rPh>
    <rPh sb="115" eb="117">
      <t>テキジ</t>
    </rPh>
    <rPh sb="118" eb="120">
      <t>テキセツ</t>
    </rPh>
    <rPh sb="121" eb="123">
      <t>チョウサ</t>
    </rPh>
    <rPh sb="123" eb="124">
      <t>ナド</t>
    </rPh>
    <rPh sb="125" eb="126">
      <t>オコナ</t>
    </rPh>
    <rPh sb="130" eb="132">
      <t>ヒツヨウ</t>
    </rPh>
    <phoneticPr fontId="16"/>
  </si>
  <si>
    <t>　一般会計繰入金により欠損金は発生していないものの、汚水処理費を使用料で回収できていない状況を踏まえ、経費節減に努めるとともに、使用料や有収水量の確保に向け、効果的な普及啓発活動について研究し実施していくことで、経営の改善を図っていく必要がある。
　特に、水洗化率が70％程度と低いことから、人口減少や高齢化の進行が早い当該地区の実情に配慮したきめ細やかな普及啓発活動が必要となる。
　また、管渠を含めた資産の老朽化度合は低い状態ではあるが、予防保全の観点から状態を適時調査・確認し、計画的な修繕を行うとともに、施設の長寿命化や公共下水道への接続替え等の計画により、改築更新費及び維持管理費の削減を図っていく必要がある。</t>
    <rPh sb="1" eb="3">
      <t>イッパン</t>
    </rPh>
    <rPh sb="3" eb="5">
      <t>カイケイ</t>
    </rPh>
    <rPh sb="5" eb="7">
      <t>クリイレ</t>
    </rPh>
    <rPh sb="7" eb="8">
      <t>キン</t>
    </rPh>
    <rPh sb="11" eb="14">
      <t>ケッソンキン</t>
    </rPh>
    <rPh sb="15" eb="17">
      <t>ハッセイ</t>
    </rPh>
    <rPh sb="26" eb="28">
      <t>オスイ</t>
    </rPh>
    <rPh sb="28" eb="30">
      <t>ショリ</t>
    </rPh>
    <rPh sb="30" eb="31">
      <t>ヒ</t>
    </rPh>
    <rPh sb="32" eb="35">
      <t>シヨウリョウ</t>
    </rPh>
    <rPh sb="36" eb="38">
      <t>カイシュウ</t>
    </rPh>
    <rPh sb="44" eb="46">
      <t>ジョウキョウ</t>
    </rPh>
    <rPh sb="47" eb="48">
      <t>フ</t>
    </rPh>
    <rPh sb="51" eb="53">
      <t>ケイヒ</t>
    </rPh>
    <rPh sb="53" eb="55">
      <t>セツゲン</t>
    </rPh>
    <rPh sb="56" eb="57">
      <t>ツト</t>
    </rPh>
    <rPh sb="64" eb="67">
      <t>シヨウリョウ</t>
    </rPh>
    <rPh sb="68" eb="69">
      <t>ア</t>
    </rPh>
    <rPh sb="69" eb="70">
      <t>オサ</t>
    </rPh>
    <rPh sb="70" eb="72">
      <t>スイリョウ</t>
    </rPh>
    <rPh sb="73" eb="75">
      <t>カクホ</t>
    </rPh>
    <rPh sb="76" eb="77">
      <t>ム</t>
    </rPh>
    <rPh sb="79" eb="82">
      <t>コウカテキ</t>
    </rPh>
    <rPh sb="83" eb="85">
      <t>フキュウ</t>
    </rPh>
    <rPh sb="85" eb="87">
      <t>ケイハツ</t>
    </rPh>
    <rPh sb="87" eb="89">
      <t>カツドウ</t>
    </rPh>
    <rPh sb="93" eb="95">
      <t>ケンキュウ</t>
    </rPh>
    <rPh sb="96" eb="98">
      <t>ジッシ</t>
    </rPh>
    <rPh sb="106" eb="108">
      <t>ケイエイ</t>
    </rPh>
    <rPh sb="109" eb="111">
      <t>カイゼン</t>
    </rPh>
    <rPh sb="112" eb="113">
      <t>ハカ</t>
    </rPh>
    <rPh sb="117" eb="119">
      <t>ヒツヨウ</t>
    </rPh>
    <rPh sb="125" eb="126">
      <t>トク</t>
    </rPh>
    <rPh sb="128" eb="131">
      <t>スイセンカ</t>
    </rPh>
    <rPh sb="131" eb="132">
      <t>リツ</t>
    </rPh>
    <rPh sb="136" eb="138">
      <t>テイド</t>
    </rPh>
    <rPh sb="139" eb="140">
      <t>ヒク</t>
    </rPh>
    <rPh sb="146" eb="148">
      <t>ジンコウ</t>
    </rPh>
    <rPh sb="148" eb="150">
      <t>ゲンショウ</t>
    </rPh>
    <rPh sb="151" eb="154">
      <t>コウレイカ</t>
    </rPh>
    <rPh sb="155" eb="157">
      <t>シンコウ</t>
    </rPh>
    <rPh sb="158" eb="159">
      <t>ハヤ</t>
    </rPh>
    <rPh sb="160" eb="162">
      <t>トウガイ</t>
    </rPh>
    <rPh sb="162" eb="164">
      <t>チク</t>
    </rPh>
    <rPh sb="165" eb="167">
      <t>ジツジョウ</t>
    </rPh>
    <rPh sb="168" eb="170">
      <t>ハイリョ</t>
    </rPh>
    <rPh sb="174" eb="175">
      <t>コマ</t>
    </rPh>
    <rPh sb="178" eb="180">
      <t>フキュウ</t>
    </rPh>
    <rPh sb="180" eb="182">
      <t>ケイハツ</t>
    </rPh>
    <rPh sb="182" eb="184">
      <t>カツドウ</t>
    </rPh>
    <rPh sb="185" eb="187">
      <t>ヒツヨウ</t>
    </rPh>
    <rPh sb="196" eb="198">
      <t>カンキョ</t>
    </rPh>
    <rPh sb="199" eb="200">
      <t>フク</t>
    </rPh>
    <rPh sb="202" eb="204">
      <t>シサン</t>
    </rPh>
    <rPh sb="205" eb="208">
      <t>ロウキュウカ</t>
    </rPh>
    <rPh sb="208" eb="210">
      <t>ドア</t>
    </rPh>
    <rPh sb="211" eb="212">
      <t>ヒク</t>
    </rPh>
    <rPh sb="213" eb="215">
      <t>ジョウタイ</t>
    </rPh>
    <rPh sb="221" eb="223">
      <t>ヨボウ</t>
    </rPh>
    <rPh sb="223" eb="225">
      <t>ホゼン</t>
    </rPh>
    <rPh sb="226" eb="228">
      <t>カンテン</t>
    </rPh>
    <rPh sb="230" eb="232">
      <t>ジョウタイ</t>
    </rPh>
    <rPh sb="233" eb="235">
      <t>テキジ</t>
    </rPh>
    <rPh sb="235" eb="237">
      <t>チョウサ</t>
    </rPh>
    <rPh sb="238" eb="240">
      <t>カクニン</t>
    </rPh>
    <rPh sb="242" eb="245">
      <t>ケイカクテキ</t>
    </rPh>
    <rPh sb="246" eb="248">
      <t>シュウゼン</t>
    </rPh>
    <rPh sb="249" eb="250">
      <t>オコナ</t>
    </rPh>
    <rPh sb="256" eb="258">
      <t>シセツ</t>
    </rPh>
    <rPh sb="259" eb="260">
      <t>チョウ</t>
    </rPh>
    <rPh sb="260" eb="263">
      <t>ジュミョウカ</t>
    </rPh>
    <rPh sb="264" eb="266">
      <t>コウキョウ</t>
    </rPh>
    <rPh sb="266" eb="269">
      <t>ゲスイドウ</t>
    </rPh>
    <rPh sb="271" eb="273">
      <t>セツゾク</t>
    </rPh>
    <rPh sb="273" eb="274">
      <t>カ</t>
    </rPh>
    <rPh sb="275" eb="276">
      <t>ナド</t>
    </rPh>
    <rPh sb="277" eb="279">
      <t>ケイカク</t>
    </rPh>
    <rPh sb="283" eb="285">
      <t>カイチク</t>
    </rPh>
    <rPh sb="285" eb="287">
      <t>コウシン</t>
    </rPh>
    <rPh sb="287" eb="288">
      <t>ヒ</t>
    </rPh>
    <rPh sb="288" eb="289">
      <t>オヨ</t>
    </rPh>
    <rPh sb="290" eb="292">
      <t>イジ</t>
    </rPh>
    <rPh sb="292" eb="294">
      <t>カンリ</t>
    </rPh>
    <rPh sb="294" eb="295">
      <t>ヒ</t>
    </rPh>
    <rPh sb="296" eb="298">
      <t>サクゲン</t>
    </rPh>
    <rPh sb="299" eb="300">
      <t>ハカ</t>
    </rPh>
    <rPh sb="304" eb="306">
      <t>ヒツヨウ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</si>
</sst>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2" applyFont="1" applyBorder="1" applyAlignment="1" applyProtection="1">
      <alignment horizontal="left" vertical="top" wrapText="1"/>
      <protection locked="0"/>
    </xf>
    <xf numFmtId="0" fontId="15" fillId="0" borderId="0" xfId="2" applyFont="1" applyBorder="1" applyAlignment="1" applyProtection="1">
      <alignment horizontal="left" vertical="top" wrapText="1"/>
      <protection locked="0"/>
    </xf>
    <xf numFmtId="0" fontId="15" fillId="0" borderId="7" xfId="2" applyFont="1" applyBorder="1" applyAlignment="1" applyProtection="1">
      <alignment horizontal="left" vertical="top" wrapText="1"/>
      <protection locked="0"/>
    </xf>
    <xf numFmtId="0" fontId="15" fillId="0" borderId="8" xfId="2" applyFont="1" applyBorder="1" applyAlignment="1" applyProtection="1">
      <alignment horizontal="left" vertical="top" wrapText="1"/>
      <protection locked="0"/>
    </xf>
    <xf numFmtId="0" fontId="15" fillId="0" borderId="1" xfId="2" applyFont="1" applyBorder="1" applyAlignment="1" applyProtection="1">
      <alignment horizontal="left" vertical="top" wrapText="1"/>
      <protection locked="0"/>
    </xf>
    <xf numFmtId="0" fontId="1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xr:uid="{5FF567B2-BF64-4C5C-85CD-AB97690C2D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formatCode="#,##0.00;&quot;△&quot;#,##0.00;&quot;-&quot;">
                  <c:v>0.06</c:v>
                </c:pt>
                <c:pt idx="3">
                  <c:v>0</c:v>
                </c:pt>
                <c:pt idx="4">
                  <c:v>0</c:v>
                </c:pt>
              </c:numCache>
            </c:numRef>
          </c:val>
          <c:extLst>
            <c:ext xmlns:c16="http://schemas.microsoft.com/office/drawing/2014/chart" uri="{C3380CC4-5D6E-409C-BE32-E72D297353CC}">
              <c16:uniqueId val="{00000000-DCDF-4017-8C70-9D4B9EA181E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DCDF-4017-8C70-9D4B9EA181E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47.36</c:v>
                </c:pt>
                <c:pt idx="1">
                  <c:v>47.4</c:v>
                </c:pt>
                <c:pt idx="2">
                  <c:v>47.49</c:v>
                </c:pt>
                <c:pt idx="3">
                  <c:v>47.71</c:v>
                </c:pt>
                <c:pt idx="4">
                  <c:v>46.17</c:v>
                </c:pt>
              </c:numCache>
            </c:numRef>
          </c:val>
          <c:extLst>
            <c:ext xmlns:c16="http://schemas.microsoft.com/office/drawing/2014/chart" uri="{C3380CC4-5D6E-409C-BE32-E72D297353CC}">
              <c16:uniqueId val="{00000000-F5BF-4663-8D24-4BF5502A845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F5BF-4663-8D24-4BF5502A845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72.239999999999995</c:v>
                </c:pt>
                <c:pt idx="1">
                  <c:v>73.31</c:v>
                </c:pt>
                <c:pt idx="2">
                  <c:v>73.91</c:v>
                </c:pt>
                <c:pt idx="3">
                  <c:v>73.12</c:v>
                </c:pt>
                <c:pt idx="4">
                  <c:v>73.3</c:v>
                </c:pt>
              </c:numCache>
            </c:numRef>
          </c:val>
          <c:extLst>
            <c:ext xmlns:c16="http://schemas.microsoft.com/office/drawing/2014/chart" uri="{C3380CC4-5D6E-409C-BE32-E72D297353CC}">
              <c16:uniqueId val="{00000000-F1D7-4C2F-97DB-CF3BE586B34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F1D7-4C2F-97DB-CF3BE586B34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99.11</c:v>
                </c:pt>
                <c:pt idx="1">
                  <c:v>99.46</c:v>
                </c:pt>
                <c:pt idx="2">
                  <c:v>99.83</c:v>
                </c:pt>
                <c:pt idx="3">
                  <c:v>101.4</c:v>
                </c:pt>
                <c:pt idx="4">
                  <c:v>100.7</c:v>
                </c:pt>
              </c:numCache>
            </c:numRef>
          </c:val>
          <c:extLst>
            <c:ext xmlns:c16="http://schemas.microsoft.com/office/drawing/2014/chart" uri="{C3380CC4-5D6E-409C-BE32-E72D297353CC}">
              <c16:uniqueId val="{00000000-1EC2-4934-BA8E-11A4C78457B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97.53</c:v>
                </c:pt>
                <c:pt idx="1">
                  <c:v>99.64</c:v>
                </c:pt>
                <c:pt idx="2">
                  <c:v>99.66</c:v>
                </c:pt>
                <c:pt idx="3">
                  <c:v>100.95</c:v>
                </c:pt>
                <c:pt idx="4">
                  <c:v>101.77</c:v>
                </c:pt>
              </c:numCache>
            </c:numRef>
          </c:val>
          <c:smooth val="0"/>
          <c:extLst>
            <c:ext xmlns:c16="http://schemas.microsoft.com/office/drawing/2014/chart" uri="{C3380CC4-5D6E-409C-BE32-E72D297353CC}">
              <c16:uniqueId val="{00000001-1EC2-4934-BA8E-11A4C78457B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20.36</c:v>
                </c:pt>
                <c:pt idx="1">
                  <c:v>22.99</c:v>
                </c:pt>
                <c:pt idx="2">
                  <c:v>25.53</c:v>
                </c:pt>
                <c:pt idx="3">
                  <c:v>28</c:v>
                </c:pt>
                <c:pt idx="4">
                  <c:v>30.41</c:v>
                </c:pt>
              </c:numCache>
            </c:numRef>
          </c:val>
          <c:extLst>
            <c:ext xmlns:c16="http://schemas.microsoft.com/office/drawing/2014/chart" uri="{C3380CC4-5D6E-409C-BE32-E72D297353CC}">
              <c16:uniqueId val="{00000000-7599-49D6-B065-997FDB5EBEB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20.68</c:v>
                </c:pt>
                <c:pt idx="1">
                  <c:v>22.41</c:v>
                </c:pt>
                <c:pt idx="2">
                  <c:v>22.9</c:v>
                </c:pt>
                <c:pt idx="3">
                  <c:v>24.87</c:v>
                </c:pt>
                <c:pt idx="4">
                  <c:v>24.13</c:v>
                </c:pt>
              </c:numCache>
            </c:numRef>
          </c:val>
          <c:smooth val="0"/>
          <c:extLst>
            <c:ext xmlns:c16="http://schemas.microsoft.com/office/drawing/2014/chart" uri="{C3380CC4-5D6E-409C-BE32-E72D297353CC}">
              <c16:uniqueId val="{00000001-7599-49D6-B065-997FDB5EBEB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49F-4993-AE20-75089D1280A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0.08</c:v>
                </c:pt>
                <c:pt idx="1">
                  <c:v>0</c:v>
                </c:pt>
                <c:pt idx="2">
                  <c:v>0</c:v>
                </c:pt>
                <c:pt idx="3">
                  <c:v>0</c:v>
                </c:pt>
                <c:pt idx="4">
                  <c:v>0</c:v>
                </c:pt>
              </c:numCache>
            </c:numRef>
          </c:val>
          <c:smooth val="0"/>
          <c:extLst>
            <c:ext xmlns:c16="http://schemas.microsoft.com/office/drawing/2014/chart" uri="{C3380CC4-5D6E-409C-BE32-E72D297353CC}">
              <c16:uniqueId val="{00000001-049F-4993-AE20-75089D1280A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3FB-4E0B-B7CA-D82BD47F464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223.09</c:v>
                </c:pt>
                <c:pt idx="1">
                  <c:v>214.61</c:v>
                </c:pt>
                <c:pt idx="2">
                  <c:v>225.39</c:v>
                </c:pt>
                <c:pt idx="3">
                  <c:v>224.04</c:v>
                </c:pt>
                <c:pt idx="4">
                  <c:v>227.4</c:v>
                </c:pt>
              </c:numCache>
            </c:numRef>
          </c:val>
          <c:smooth val="0"/>
          <c:extLst>
            <c:ext xmlns:c16="http://schemas.microsoft.com/office/drawing/2014/chart" uri="{C3380CC4-5D6E-409C-BE32-E72D297353CC}">
              <c16:uniqueId val="{00000001-93FB-4E0B-B7CA-D82BD47F464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6.23</c:v>
                </c:pt>
                <c:pt idx="1">
                  <c:v>6.5</c:v>
                </c:pt>
                <c:pt idx="2">
                  <c:v>7.32</c:v>
                </c:pt>
                <c:pt idx="3">
                  <c:v>31.38</c:v>
                </c:pt>
                <c:pt idx="4">
                  <c:v>30.74</c:v>
                </c:pt>
              </c:numCache>
            </c:numRef>
          </c:val>
          <c:extLst>
            <c:ext xmlns:c16="http://schemas.microsoft.com/office/drawing/2014/chart" uri="{C3380CC4-5D6E-409C-BE32-E72D297353CC}">
              <c16:uniqueId val="{00000000-EF1A-4DAC-BB4E-71BE1E9C87F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33.03</c:v>
                </c:pt>
                <c:pt idx="1">
                  <c:v>29.45</c:v>
                </c:pt>
                <c:pt idx="2">
                  <c:v>31.84</c:v>
                </c:pt>
                <c:pt idx="3">
                  <c:v>29.91</c:v>
                </c:pt>
                <c:pt idx="4">
                  <c:v>29.54</c:v>
                </c:pt>
              </c:numCache>
            </c:numRef>
          </c:val>
          <c:smooth val="0"/>
          <c:extLst>
            <c:ext xmlns:c16="http://schemas.microsoft.com/office/drawing/2014/chart" uri="{C3380CC4-5D6E-409C-BE32-E72D297353CC}">
              <c16:uniqueId val="{00000001-EF1A-4DAC-BB4E-71BE1E9C87F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quot;-&quot;">
                  <c:v>17.940000000000001</c:v>
                </c:pt>
                <c:pt idx="1">
                  <c:v>0</c:v>
                </c:pt>
                <c:pt idx="2">
                  <c:v>0</c:v>
                </c:pt>
                <c:pt idx="3">
                  <c:v>0</c:v>
                </c:pt>
                <c:pt idx="4">
                  <c:v>0</c:v>
                </c:pt>
              </c:numCache>
            </c:numRef>
          </c:val>
          <c:extLst>
            <c:ext xmlns:c16="http://schemas.microsoft.com/office/drawing/2014/chart" uri="{C3380CC4-5D6E-409C-BE32-E72D297353CC}">
              <c16:uniqueId val="{00000000-018A-453D-AD17-D996A112526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018A-453D-AD17-D996A112526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81.5</c:v>
                </c:pt>
                <c:pt idx="1">
                  <c:v>80.489999999999995</c:v>
                </c:pt>
                <c:pt idx="2">
                  <c:v>79.38</c:v>
                </c:pt>
                <c:pt idx="3">
                  <c:v>79.87</c:v>
                </c:pt>
                <c:pt idx="4">
                  <c:v>71.61</c:v>
                </c:pt>
              </c:numCache>
            </c:numRef>
          </c:val>
          <c:extLst>
            <c:ext xmlns:c16="http://schemas.microsoft.com/office/drawing/2014/chart" uri="{C3380CC4-5D6E-409C-BE32-E72D297353CC}">
              <c16:uniqueId val="{00000000-9F36-4B61-ADD7-DBB3D356408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9F36-4B61-ADD7-DBB3D356408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197.69</c:v>
                </c:pt>
                <c:pt idx="1">
                  <c:v>204.09</c:v>
                </c:pt>
                <c:pt idx="2">
                  <c:v>205.38</c:v>
                </c:pt>
                <c:pt idx="3">
                  <c:v>201.19</c:v>
                </c:pt>
                <c:pt idx="4">
                  <c:v>224.39</c:v>
                </c:pt>
              </c:numCache>
            </c:numRef>
          </c:val>
          <c:extLst>
            <c:ext xmlns:c16="http://schemas.microsoft.com/office/drawing/2014/chart" uri="{C3380CC4-5D6E-409C-BE32-E72D297353CC}">
              <c16:uniqueId val="{00000000-BDE7-4323-B9C8-E5D4C52377B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BDE7-4323-B9C8-E5D4C52377B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【195.44】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3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郡山市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自治体職員</v>
      </c>
      <c r="AE8" s="49"/>
      <c r="AF8" s="49"/>
      <c r="AG8" s="49"/>
      <c r="AH8" s="49"/>
      <c r="AI8" s="49"/>
      <c r="AJ8" s="49"/>
      <c r="AK8" s="3"/>
      <c r="AL8" s="50">
        <f>データ!S6</f>
        <v>324109</v>
      </c>
      <c r="AM8" s="50"/>
      <c r="AN8" s="50"/>
      <c r="AO8" s="50"/>
      <c r="AP8" s="50"/>
      <c r="AQ8" s="50"/>
      <c r="AR8" s="50"/>
      <c r="AS8" s="50"/>
      <c r="AT8" s="45">
        <f>データ!T6</f>
        <v>757.2</v>
      </c>
      <c r="AU8" s="45"/>
      <c r="AV8" s="45"/>
      <c r="AW8" s="45"/>
      <c r="AX8" s="45"/>
      <c r="AY8" s="45"/>
      <c r="AZ8" s="45"/>
      <c r="BA8" s="45"/>
      <c r="BB8" s="45">
        <f>データ!U6</f>
        <v>428.04</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59.1</v>
      </c>
      <c r="J10" s="45"/>
      <c r="K10" s="45"/>
      <c r="L10" s="45"/>
      <c r="M10" s="45"/>
      <c r="N10" s="45"/>
      <c r="O10" s="45"/>
      <c r="P10" s="45">
        <f>データ!P6</f>
        <v>3.84</v>
      </c>
      <c r="Q10" s="45"/>
      <c r="R10" s="45"/>
      <c r="S10" s="45"/>
      <c r="T10" s="45"/>
      <c r="U10" s="45"/>
      <c r="V10" s="45"/>
      <c r="W10" s="45">
        <f>データ!Q6</f>
        <v>95.73</v>
      </c>
      <c r="X10" s="45"/>
      <c r="Y10" s="45"/>
      <c r="Z10" s="45"/>
      <c r="AA10" s="45"/>
      <c r="AB10" s="45"/>
      <c r="AC10" s="45"/>
      <c r="AD10" s="50">
        <f>データ!R6</f>
        <v>3013</v>
      </c>
      <c r="AE10" s="50"/>
      <c r="AF10" s="50"/>
      <c r="AG10" s="50"/>
      <c r="AH10" s="50"/>
      <c r="AI10" s="50"/>
      <c r="AJ10" s="50"/>
      <c r="AK10" s="2"/>
      <c r="AL10" s="50">
        <f>データ!V6</f>
        <v>12384</v>
      </c>
      <c r="AM10" s="50"/>
      <c r="AN10" s="50"/>
      <c r="AO10" s="50"/>
      <c r="AP10" s="50"/>
      <c r="AQ10" s="50"/>
      <c r="AR10" s="50"/>
      <c r="AS10" s="50"/>
      <c r="AT10" s="45">
        <f>データ!W6</f>
        <v>15.22</v>
      </c>
      <c r="AU10" s="45"/>
      <c r="AV10" s="45"/>
      <c r="AW10" s="45"/>
      <c r="AX10" s="45"/>
      <c r="AY10" s="45"/>
      <c r="AZ10" s="45"/>
      <c r="BA10" s="45"/>
      <c r="BB10" s="45">
        <f>データ!X6</f>
        <v>813.67</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108</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109</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110</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【101.60】</v>
      </c>
      <c r="F85" s="26" t="str">
        <f>データ!AT6</f>
        <v>【195.44】</v>
      </c>
      <c r="G85" s="26" t="str">
        <f>データ!BE6</f>
        <v>【34.27】</v>
      </c>
      <c r="H85" s="26" t="str">
        <f>データ!BP6</f>
        <v>【747.76】</v>
      </c>
      <c r="I85" s="26" t="str">
        <f>データ!CA6</f>
        <v>【59.51】</v>
      </c>
      <c r="J85" s="26" t="str">
        <f>データ!CL6</f>
        <v>【261.46】</v>
      </c>
      <c r="K85" s="26" t="str">
        <f>データ!CW6</f>
        <v>【52.23】</v>
      </c>
      <c r="L85" s="26" t="str">
        <f>データ!DH6</f>
        <v>【85.82】</v>
      </c>
      <c r="M85" s="26" t="str">
        <f>データ!DS6</f>
        <v>【24.12】</v>
      </c>
      <c r="N85" s="26" t="str">
        <f>データ!ED6</f>
        <v>【0.00】</v>
      </c>
      <c r="O85" s="26" t="str">
        <f>データ!EO6</f>
        <v>【0.02】</v>
      </c>
    </row>
  </sheetData>
  <sheetProtection algorithmName="SHA-512" hashValue="MB2BhokSr6rC0PH+cIEff8xW2/gH33aCHUUBauEgiMcrLfcySKqwDO3KpYb4HpETsW+C9dZwBVHxL+3rXL2ecQ==" saltValue="b5WJDgijkvEDUynxLKyGv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72036</v>
      </c>
      <c r="D6" s="33">
        <f t="shared" si="3"/>
        <v>46</v>
      </c>
      <c r="E6" s="33">
        <f t="shared" si="3"/>
        <v>17</v>
      </c>
      <c r="F6" s="33">
        <f t="shared" si="3"/>
        <v>5</v>
      </c>
      <c r="G6" s="33">
        <f t="shared" si="3"/>
        <v>0</v>
      </c>
      <c r="H6" s="33" t="str">
        <f t="shared" si="3"/>
        <v>福島県　郡山市</v>
      </c>
      <c r="I6" s="33" t="str">
        <f t="shared" si="3"/>
        <v>法適用</v>
      </c>
      <c r="J6" s="33" t="str">
        <f t="shared" si="3"/>
        <v>下水道事業</v>
      </c>
      <c r="K6" s="33" t="str">
        <f t="shared" si="3"/>
        <v>農業集落排水</v>
      </c>
      <c r="L6" s="33" t="str">
        <f t="shared" si="3"/>
        <v>F2</v>
      </c>
      <c r="M6" s="33" t="str">
        <f t="shared" si="3"/>
        <v>自治体職員</v>
      </c>
      <c r="N6" s="34" t="str">
        <f t="shared" si="3"/>
        <v>-</v>
      </c>
      <c r="O6" s="34">
        <f t="shared" si="3"/>
        <v>59.1</v>
      </c>
      <c r="P6" s="34">
        <f t="shared" si="3"/>
        <v>3.84</v>
      </c>
      <c r="Q6" s="34">
        <f t="shared" si="3"/>
        <v>95.73</v>
      </c>
      <c r="R6" s="34">
        <f t="shared" si="3"/>
        <v>3013</v>
      </c>
      <c r="S6" s="34">
        <f t="shared" si="3"/>
        <v>324109</v>
      </c>
      <c r="T6" s="34">
        <f t="shared" si="3"/>
        <v>757.2</v>
      </c>
      <c r="U6" s="34">
        <f t="shared" si="3"/>
        <v>428.04</v>
      </c>
      <c r="V6" s="34">
        <f t="shared" si="3"/>
        <v>12384</v>
      </c>
      <c r="W6" s="34">
        <f t="shared" si="3"/>
        <v>15.22</v>
      </c>
      <c r="X6" s="34">
        <f t="shared" si="3"/>
        <v>813.67</v>
      </c>
      <c r="Y6" s="35">
        <f>IF(Y7="",NA(),Y7)</f>
        <v>99.11</v>
      </c>
      <c r="Z6" s="35">
        <f t="shared" ref="Z6:AH6" si="4">IF(Z7="",NA(),Z7)</f>
        <v>99.46</v>
      </c>
      <c r="AA6" s="35">
        <f t="shared" si="4"/>
        <v>99.83</v>
      </c>
      <c r="AB6" s="35">
        <f t="shared" si="4"/>
        <v>101.4</v>
      </c>
      <c r="AC6" s="35">
        <f t="shared" si="4"/>
        <v>100.7</v>
      </c>
      <c r="AD6" s="35">
        <f t="shared" si="4"/>
        <v>97.53</v>
      </c>
      <c r="AE6" s="35">
        <f t="shared" si="4"/>
        <v>99.64</v>
      </c>
      <c r="AF6" s="35">
        <f t="shared" si="4"/>
        <v>99.66</v>
      </c>
      <c r="AG6" s="35">
        <f t="shared" si="4"/>
        <v>100.95</v>
      </c>
      <c r="AH6" s="35">
        <f t="shared" si="4"/>
        <v>101.77</v>
      </c>
      <c r="AI6" s="34" t="str">
        <f>IF(AI7="","",IF(AI7="-","【-】","【"&amp;SUBSTITUTE(TEXT(AI7,"#,##0.00"),"-","△")&amp;"】"))</f>
        <v>【101.60】</v>
      </c>
      <c r="AJ6" s="34">
        <f>IF(AJ7="",NA(),AJ7)</f>
        <v>0</v>
      </c>
      <c r="AK6" s="34">
        <f t="shared" ref="AK6:AS6" si="5">IF(AK7="",NA(),AK7)</f>
        <v>0</v>
      </c>
      <c r="AL6" s="34">
        <f t="shared" si="5"/>
        <v>0</v>
      </c>
      <c r="AM6" s="34">
        <f t="shared" si="5"/>
        <v>0</v>
      </c>
      <c r="AN6" s="34">
        <f t="shared" si="5"/>
        <v>0</v>
      </c>
      <c r="AO6" s="35">
        <f t="shared" si="5"/>
        <v>223.09</v>
      </c>
      <c r="AP6" s="35">
        <f t="shared" si="5"/>
        <v>214.61</v>
      </c>
      <c r="AQ6" s="35">
        <f t="shared" si="5"/>
        <v>225.39</v>
      </c>
      <c r="AR6" s="35">
        <f t="shared" si="5"/>
        <v>224.04</v>
      </c>
      <c r="AS6" s="35">
        <f t="shared" si="5"/>
        <v>227.4</v>
      </c>
      <c r="AT6" s="34" t="str">
        <f>IF(AT7="","",IF(AT7="-","【-】","【"&amp;SUBSTITUTE(TEXT(AT7,"#,##0.00"),"-","△")&amp;"】"))</f>
        <v>【195.44】</v>
      </c>
      <c r="AU6" s="35">
        <f>IF(AU7="",NA(),AU7)</f>
        <v>6.23</v>
      </c>
      <c r="AV6" s="35">
        <f t="shared" ref="AV6:BD6" si="6">IF(AV7="",NA(),AV7)</f>
        <v>6.5</v>
      </c>
      <c r="AW6" s="35">
        <f t="shared" si="6"/>
        <v>7.32</v>
      </c>
      <c r="AX6" s="35">
        <f t="shared" si="6"/>
        <v>31.38</v>
      </c>
      <c r="AY6" s="35">
        <f t="shared" si="6"/>
        <v>30.74</v>
      </c>
      <c r="AZ6" s="35">
        <f t="shared" si="6"/>
        <v>33.03</v>
      </c>
      <c r="BA6" s="35">
        <f t="shared" si="6"/>
        <v>29.45</v>
      </c>
      <c r="BB6" s="35">
        <f t="shared" si="6"/>
        <v>31.84</v>
      </c>
      <c r="BC6" s="35">
        <f t="shared" si="6"/>
        <v>29.91</v>
      </c>
      <c r="BD6" s="35">
        <f t="shared" si="6"/>
        <v>29.54</v>
      </c>
      <c r="BE6" s="34" t="str">
        <f>IF(BE7="","",IF(BE7="-","【-】","【"&amp;SUBSTITUTE(TEXT(BE7,"#,##0.00"),"-","△")&amp;"】"))</f>
        <v>【34.27】</v>
      </c>
      <c r="BF6" s="35">
        <f>IF(BF7="",NA(),BF7)</f>
        <v>17.940000000000001</v>
      </c>
      <c r="BG6" s="34">
        <f t="shared" ref="BG6:BO6" si="7">IF(BG7="",NA(),BG7)</f>
        <v>0</v>
      </c>
      <c r="BH6" s="34">
        <f t="shared" si="7"/>
        <v>0</v>
      </c>
      <c r="BI6" s="34">
        <f t="shared" si="7"/>
        <v>0</v>
      </c>
      <c r="BJ6" s="34">
        <f t="shared" si="7"/>
        <v>0</v>
      </c>
      <c r="BK6" s="35">
        <f t="shared" si="7"/>
        <v>1044.8</v>
      </c>
      <c r="BL6" s="35">
        <f t="shared" si="7"/>
        <v>1081.8</v>
      </c>
      <c r="BM6" s="35">
        <f t="shared" si="7"/>
        <v>974.93</v>
      </c>
      <c r="BN6" s="35">
        <f t="shared" si="7"/>
        <v>855.8</v>
      </c>
      <c r="BO6" s="35">
        <f t="shared" si="7"/>
        <v>789.46</v>
      </c>
      <c r="BP6" s="34" t="str">
        <f>IF(BP7="","",IF(BP7="-","【-】","【"&amp;SUBSTITUTE(TEXT(BP7,"#,##0.00"),"-","△")&amp;"】"))</f>
        <v>【747.76】</v>
      </c>
      <c r="BQ6" s="35">
        <f>IF(BQ7="",NA(),BQ7)</f>
        <v>81.5</v>
      </c>
      <c r="BR6" s="35">
        <f t="shared" ref="BR6:BZ6" si="8">IF(BR7="",NA(),BR7)</f>
        <v>80.489999999999995</v>
      </c>
      <c r="BS6" s="35">
        <f t="shared" si="8"/>
        <v>79.38</v>
      </c>
      <c r="BT6" s="35">
        <f t="shared" si="8"/>
        <v>79.87</v>
      </c>
      <c r="BU6" s="35">
        <f t="shared" si="8"/>
        <v>71.61</v>
      </c>
      <c r="BV6" s="35">
        <f t="shared" si="8"/>
        <v>50.82</v>
      </c>
      <c r="BW6" s="35">
        <f t="shared" si="8"/>
        <v>52.19</v>
      </c>
      <c r="BX6" s="35">
        <f t="shared" si="8"/>
        <v>55.32</v>
      </c>
      <c r="BY6" s="35">
        <f t="shared" si="8"/>
        <v>59.8</v>
      </c>
      <c r="BZ6" s="35">
        <f t="shared" si="8"/>
        <v>57.77</v>
      </c>
      <c r="CA6" s="34" t="str">
        <f>IF(CA7="","",IF(CA7="-","【-】","【"&amp;SUBSTITUTE(TEXT(CA7,"#,##0.00"),"-","△")&amp;"】"))</f>
        <v>【59.51】</v>
      </c>
      <c r="CB6" s="35">
        <f>IF(CB7="",NA(),CB7)</f>
        <v>197.69</v>
      </c>
      <c r="CC6" s="35">
        <f t="shared" ref="CC6:CK6" si="9">IF(CC7="",NA(),CC7)</f>
        <v>204.09</v>
      </c>
      <c r="CD6" s="35">
        <f t="shared" si="9"/>
        <v>205.38</v>
      </c>
      <c r="CE6" s="35">
        <f t="shared" si="9"/>
        <v>201.19</v>
      </c>
      <c r="CF6" s="35">
        <f t="shared" si="9"/>
        <v>224.39</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47.36</v>
      </c>
      <c r="CN6" s="35">
        <f t="shared" ref="CN6:CV6" si="10">IF(CN7="",NA(),CN7)</f>
        <v>47.4</v>
      </c>
      <c r="CO6" s="35">
        <f t="shared" si="10"/>
        <v>47.49</v>
      </c>
      <c r="CP6" s="35">
        <f t="shared" si="10"/>
        <v>47.71</v>
      </c>
      <c r="CQ6" s="35">
        <f t="shared" si="10"/>
        <v>46.17</v>
      </c>
      <c r="CR6" s="35">
        <f t="shared" si="10"/>
        <v>53.24</v>
      </c>
      <c r="CS6" s="35">
        <f t="shared" si="10"/>
        <v>52.31</v>
      </c>
      <c r="CT6" s="35">
        <f t="shared" si="10"/>
        <v>60.65</v>
      </c>
      <c r="CU6" s="35">
        <f t="shared" si="10"/>
        <v>51.75</v>
      </c>
      <c r="CV6" s="35">
        <f t="shared" si="10"/>
        <v>50.68</v>
      </c>
      <c r="CW6" s="34" t="str">
        <f>IF(CW7="","",IF(CW7="-","【-】","【"&amp;SUBSTITUTE(TEXT(CW7,"#,##0.00"),"-","△")&amp;"】"))</f>
        <v>【52.23】</v>
      </c>
      <c r="CX6" s="35">
        <f>IF(CX7="",NA(),CX7)</f>
        <v>72.239999999999995</v>
      </c>
      <c r="CY6" s="35">
        <f t="shared" ref="CY6:DG6" si="11">IF(CY7="",NA(),CY7)</f>
        <v>73.31</v>
      </c>
      <c r="CZ6" s="35">
        <f t="shared" si="11"/>
        <v>73.91</v>
      </c>
      <c r="DA6" s="35">
        <f t="shared" si="11"/>
        <v>73.12</v>
      </c>
      <c r="DB6" s="35">
        <f t="shared" si="11"/>
        <v>73.3</v>
      </c>
      <c r="DC6" s="35">
        <f t="shared" si="11"/>
        <v>84.07</v>
      </c>
      <c r="DD6" s="35">
        <f t="shared" si="11"/>
        <v>84.32</v>
      </c>
      <c r="DE6" s="35">
        <f t="shared" si="11"/>
        <v>84.58</v>
      </c>
      <c r="DF6" s="35">
        <f t="shared" si="11"/>
        <v>84.84</v>
      </c>
      <c r="DG6" s="35">
        <f t="shared" si="11"/>
        <v>84.86</v>
      </c>
      <c r="DH6" s="34" t="str">
        <f>IF(DH7="","",IF(DH7="-","【-】","【"&amp;SUBSTITUTE(TEXT(DH7,"#,##0.00"),"-","△")&amp;"】"))</f>
        <v>【85.82】</v>
      </c>
      <c r="DI6" s="35">
        <f>IF(DI7="",NA(),DI7)</f>
        <v>20.36</v>
      </c>
      <c r="DJ6" s="35">
        <f t="shared" ref="DJ6:DR6" si="12">IF(DJ7="",NA(),DJ7)</f>
        <v>22.99</v>
      </c>
      <c r="DK6" s="35">
        <f t="shared" si="12"/>
        <v>25.53</v>
      </c>
      <c r="DL6" s="35">
        <f t="shared" si="12"/>
        <v>28</v>
      </c>
      <c r="DM6" s="35">
        <f t="shared" si="12"/>
        <v>30.41</v>
      </c>
      <c r="DN6" s="35">
        <f t="shared" si="12"/>
        <v>20.68</v>
      </c>
      <c r="DO6" s="35">
        <f t="shared" si="12"/>
        <v>22.41</v>
      </c>
      <c r="DP6" s="35">
        <f t="shared" si="12"/>
        <v>22.9</v>
      </c>
      <c r="DQ6" s="35">
        <f t="shared" si="12"/>
        <v>24.87</v>
      </c>
      <c r="DR6" s="35">
        <f t="shared" si="12"/>
        <v>24.13</v>
      </c>
      <c r="DS6" s="34" t="str">
        <f>IF(DS7="","",IF(DS7="-","【-】","【"&amp;SUBSTITUTE(TEXT(DS7,"#,##0.00"),"-","△")&amp;"】"))</f>
        <v>【24.12】</v>
      </c>
      <c r="DT6" s="34">
        <f>IF(DT7="",NA(),DT7)</f>
        <v>0</v>
      </c>
      <c r="DU6" s="34">
        <f t="shared" ref="DU6:EC6" si="13">IF(DU7="",NA(),DU7)</f>
        <v>0</v>
      </c>
      <c r="DV6" s="34">
        <f t="shared" si="13"/>
        <v>0</v>
      </c>
      <c r="DW6" s="34">
        <f t="shared" si="13"/>
        <v>0</v>
      </c>
      <c r="DX6" s="34">
        <f t="shared" si="13"/>
        <v>0</v>
      </c>
      <c r="DY6" s="35">
        <f t="shared" si="13"/>
        <v>0.08</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5">
        <f t="shared" si="14"/>
        <v>0.06</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8" s="36" customFormat="1" x14ac:dyDescent="0.15">
      <c r="A7" s="28"/>
      <c r="B7" s="37">
        <v>2018</v>
      </c>
      <c r="C7" s="37">
        <v>72036</v>
      </c>
      <c r="D7" s="37">
        <v>46</v>
      </c>
      <c r="E7" s="37">
        <v>17</v>
      </c>
      <c r="F7" s="37">
        <v>5</v>
      </c>
      <c r="G7" s="37">
        <v>0</v>
      </c>
      <c r="H7" s="37" t="s">
        <v>96</v>
      </c>
      <c r="I7" s="37" t="s">
        <v>97</v>
      </c>
      <c r="J7" s="37" t="s">
        <v>98</v>
      </c>
      <c r="K7" s="37" t="s">
        <v>99</v>
      </c>
      <c r="L7" s="37" t="s">
        <v>100</v>
      </c>
      <c r="M7" s="37" t="s">
        <v>101</v>
      </c>
      <c r="N7" s="38" t="s">
        <v>102</v>
      </c>
      <c r="O7" s="38">
        <v>59.1</v>
      </c>
      <c r="P7" s="38">
        <v>3.84</v>
      </c>
      <c r="Q7" s="38">
        <v>95.73</v>
      </c>
      <c r="R7" s="38">
        <v>3013</v>
      </c>
      <c r="S7" s="38">
        <v>324109</v>
      </c>
      <c r="T7" s="38">
        <v>757.2</v>
      </c>
      <c r="U7" s="38">
        <v>428.04</v>
      </c>
      <c r="V7" s="38">
        <v>12384</v>
      </c>
      <c r="W7" s="38">
        <v>15.22</v>
      </c>
      <c r="X7" s="38">
        <v>813.67</v>
      </c>
      <c r="Y7" s="38">
        <v>99.11</v>
      </c>
      <c r="Z7" s="38">
        <v>99.46</v>
      </c>
      <c r="AA7" s="38">
        <v>99.83</v>
      </c>
      <c r="AB7" s="38">
        <v>101.4</v>
      </c>
      <c r="AC7" s="38">
        <v>100.7</v>
      </c>
      <c r="AD7" s="38">
        <v>97.53</v>
      </c>
      <c r="AE7" s="38">
        <v>99.64</v>
      </c>
      <c r="AF7" s="38">
        <v>99.66</v>
      </c>
      <c r="AG7" s="38">
        <v>100.95</v>
      </c>
      <c r="AH7" s="38">
        <v>101.77</v>
      </c>
      <c r="AI7" s="38">
        <v>101.6</v>
      </c>
      <c r="AJ7" s="38">
        <v>0</v>
      </c>
      <c r="AK7" s="38">
        <v>0</v>
      </c>
      <c r="AL7" s="38">
        <v>0</v>
      </c>
      <c r="AM7" s="38">
        <v>0</v>
      </c>
      <c r="AN7" s="38">
        <v>0</v>
      </c>
      <c r="AO7" s="38">
        <v>223.09</v>
      </c>
      <c r="AP7" s="38">
        <v>214.61</v>
      </c>
      <c r="AQ7" s="38">
        <v>225.39</v>
      </c>
      <c r="AR7" s="38">
        <v>224.04</v>
      </c>
      <c r="AS7" s="38">
        <v>227.4</v>
      </c>
      <c r="AT7" s="38">
        <v>195.44</v>
      </c>
      <c r="AU7" s="38">
        <v>6.23</v>
      </c>
      <c r="AV7" s="38">
        <v>6.5</v>
      </c>
      <c r="AW7" s="38">
        <v>7.32</v>
      </c>
      <c r="AX7" s="38">
        <v>31.38</v>
      </c>
      <c r="AY7" s="38">
        <v>30.74</v>
      </c>
      <c r="AZ7" s="38">
        <v>33.03</v>
      </c>
      <c r="BA7" s="38">
        <v>29.45</v>
      </c>
      <c r="BB7" s="38">
        <v>31.84</v>
      </c>
      <c r="BC7" s="38">
        <v>29.91</v>
      </c>
      <c r="BD7" s="38">
        <v>29.54</v>
      </c>
      <c r="BE7" s="38">
        <v>34.270000000000003</v>
      </c>
      <c r="BF7" s="38">
        <v>17.940000000000001</v>
      </c>
      <c r="BG7" s="38">
        <v>0</v>
      </c>
      <c r="BH7" s="38">
        <v>0</v>
      </c>
      <c r="BI7" s="38">
        <v>0</v>
      </c>
      <c r="BJ7" s="38">
        <v>0</v>
      </c>
      <c r="BK7" s="38">
        <v>1044.8</v>
      </c>
      <c r="BL7" s="38">
        <v>1081.8</v>
      </c>
      <c r="BM7" s="38">
        <v>974.93</v>
      </c>
      <c r="BN7" s="38">
        <v>855.8</v>
      </c>
      <c r="BO7" s="38">
        <v>789.46</v>
      </c>
      <c r="BP7" s="38">
        <v>747.76</v>
      </c>
      <c r="BQ7" s="38">
        <v>81.5</v>
      </c>
      <c r="BR7" s="38">
        <v>80.489999999999995</v>
      </c>
      <c r="BS7" s="38">
        <v>79.38</v>
      </c>
      <c r="BT7" s="38">
        <v>79.87</v>
      </c>
      <c r="BU7" s="38">
        <v>71.61</v>
      </c>
      <c r="BV7" s="38">
        <v>50.82</v>
      </c>
      <c r="BW7" s="38">
        <v>52.19</v>
      </c>
      <c r="BX7" s="38">
        <v>55.32</v>
      </c>
      <c r="BY7" s="38">
        <v>59.8</v>
      </c>
      <c r="BZ7" s="38">
        <v>57.77</v>
      </c>
      <c r="CA7" s="38">
        <v>59.51</v>
      </c>
      <c r="CB7" s="38">
        <v>197.69</v>
      </c>
      <c r="CC7" s="38">
        <v>204.09</v>
      </c>
      <c r="CD7" s="38">
        <v>205.38</v>
      </c>
      <c r="CE7" s="38">
        <v>201.19</v>
      </c>
      <c r="CF7" s="38">
        <v>224.39</v>
      </c>
      <c r="CG7" s="38">
        <v>300.52</v>
      </c>
      <c r="CH7" s="38">
        <v>296.14</v>
      </c>
      <c r="CI7" s="38">
        <v>283.17</v>
      </c>
      <c r="CJ7" s="38">
        <v>263.76</v>
      </c>
      <c r="CK7" s="38">
        <v>274.35000000000002</v>
      </c>
      <c r="CL7" s="38">
        <v>261.45999999999998</v>
      </c>
      <c r="CM7" s="38">
        <v>47.36</v>
      </c>
      <c r="CN7" s="38">
        <v>47.4</v>
      </c>
      <c r="CO7" s="38">
        <v>47.49</v>
      </c>
      <c r="CP7" s="38">
        <v>47.71</v>
      </c>
      <c r="CQ7" s="38">
        <v>46.17</v>
      </c>
      <c r="CR7" s="38">
        <v>53.24</v>
      </c>
      <c r="CS7" s="38">
        <v>52.31</v>
      </c>
      <c r="CT7" s="38">
        <v>60.65</v>
      </c>
      <c r="CU7" s="38">
        <v>51.75</v>
      </c>
      <c r="CV7" s="38">
        <v>50.68</v>
      </c>
      <c r="CW7" s="38">
        <v>52.23</v>
      </c>
      <c r="CX7" s="38">
        <v>72.239999999999995</v>
      </c>
      <c r="CY7" s="38">
        <v>73.31</v>
      </c>
      <c r="CZ7" s="38">
        <v>73.91</v>
      </c>
      <c r="DA7" s="38">
        <v>73.12</v>
      </c>
      <c r="DB7" s="38">
        <v>73.3</v>
      </c>
      <c r="DC7" s="38">
        <v>84.07</v>
      </c>
      <c r="DD7" s="38">
        <v>84.32</v>
      </c>
      <c r="DE7" s="38">
        <v>84.58</v>
      </c>
      <c r="DF7" s="38">
        <v>84.84</v>
      </c>
      <c r="DG7" s="38">
        <v>84.86</v>
      </c>
      <c r="DH7" s="38">
        <v>85.82</v>
      </c>
      <c r="DI7" s="38">
        <v>20.36</v>
      </c>
      <c r="DJ7" s="38">
        <v>22.99</v>
      </c>
      <c r="DK7" s="38">
        <v>25.53</v>
      </c>
      <c r="DL7" s="38">
        <v>28</v>
      </c>
      <c r="DM7" s="38">
        <v>30.41</v>
      </c>
      <c r="DN7" s="38">
        <v>20.68</v>
      </c>
      <c r="DO7" s="38">
        <v>22.41</v>
      </c>
      <c r="DP7" s="38">
        <v>22.9</v>
      </c>
      <c r="DQ7" s="38">
        <v>24.87</v>
      </c>
      <c r="DR7" s="38">
        <v>24.13</v>
      </c>
      <c r="DS7" s="38">
        <v>24.12</v>
      </c>
      <c r="DT7" s="38">
        <v>0</v>
      </c>
      <c r="DU7" s="38">
        <v>0</v>
      </c>
      <c r="DV7" s="38">
        <v>0</v>
      </c>
      <c r="DW7" s="38">
        <v>0</v>
      </c>
      <c r="DX7" s="38">
        <v>0</v>
      </c>
      <c r="DY7" s="38">
        <v>0.08</v>
      </c>
      <c r="DZ7" s="38">
        <v>0</v>
      </c>
      <c r="EA7" s="38">
        <v>0</v>
      </c>
      <c r="EB7" s="38">
        <v>0</v>
      </c>
      <c r="EC7" s="38">
        <v>0</v>
      </c>
      <c r="ED7" s="38">
        <v>0</v>
      </c>
      <c r="EE7" s="38">
        <v>0</v>
      </c>
      <c r="EF7" s="38">
        <v>0</v>
      </c>
      <c r="EG7" s="38">
        <v>0.06</v>
      </c>
      <c r="EH7" s="38">
        <v>0</v>
      </c>
      <c r="EI7" s="38">
        <v>0</v>
      </c>
      <c r="EJ7" s="38">
        <v>0.02</v>
      </c>
      <c r="EK7" s="38">
        <v>0.01</v>
      </c>
      <c r="EL7" s="38">
        <v>2.0499999999999998</v>
      </c>
      <c r="EM7" s="38">
        <v>0.01</v>
      </c>
      <c r="EN7" s="38">
        <v>0.01</v>
      </c>
      <c r="EO7" s="38">
        <v>0.02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生田　晶教</cp:lastModifiedBy>
  <cp:lastPrinted>2020-01-27T08:06:28Z</cp:lastPrinted>
  <dcterms:created xsi:type="dcterms:W3CDTF">2019-12-05T04:52:59Z</dcterms:created>
  <dcterms:modified xsi:type="dcterms:W3CDTF">2020-01-27T08:06:29Z</dcterms:modified>
  <cp:category/>
</cp:coreProperties>
</file>