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mc:AlternateContent xmlns:mc="http://schemas.openxmlformats.org/markup-compatibility/2006">
    <mc:Choice Requires="x15">
      <x15ac:absPath xmlns:x15ac="http://schemas.microsoft.com/office/spreadsheetml/2010/11/ac" url="C:\Users\102044\Desktop\平成31年度\23 経営比較分析表\"/>
    </mc:Choice>
  </mc:AlternateContent>
  <xr:revisionPtr revIDLastSave="0" documentId="13_ncr:1_{884B0BC4-9A97-4B10-A4D9-C2AA41E61983}" xr6:coauthVersionLast="36" xr6:coauthVersionMax="36" xr10:uidLastSave="{00000000-0000-0000-0000-000000000000}"/>
  <workbookProtection workbookAlgorithmName="SHA-512" workbookHashValue="iOC54zht3Ehzo1r56bxso7wA6f8989keucyVNFnPDzs4tlR39vGdnYt+rSdVOevEEys9D6LiXk0toh4Nsl/+8w==" workbookSaltValue="PJvEPvuw6q+IGpXYYmhcAQ=="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AL8" i="4" s="1"/>
  <c r="R6" i="5"/>
  <c r="AD10" i="4" s="1"/>
  <c r="Q6" i="5"/>
  <c r="P6" i="5"/>
  <c r="P10" i="4" s="1"/>
  <c r="O6" i="5"/>
  <c r="N6" i="5"/>
  <c r="B10" i="4" s="1"/>
  <c r="M6" i="5"/>
  <c r="L6" i="5"/>
  <c r="K6" i="5"/>
  <c r="J6" i="5"/>
  <c r="I8" i="4" s="1"/>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H85" i="4"/>
  <c r="G85" i="4"/>
  <c r="E85" i="4"/>
  <c r="BB10" i="4"/>
  <c r="AT10" i="4"/>
  <c r="W10" i="4"/>
  <c r="I10" i="4"/>
  <c r="BB8" i="4"/>
  <c r="AT8" i="4"/>
  <c r="AD8" i="4"/>
  <c r="W8" i="4"/>
  <c r="P8" i="4"/>
  <c r="B8" i="4"/>
  <c r="B6" i="4"/>
  <c r="C10" i="5" l="1"/>
  <c r="D10" i="5"/>
  <c r="E10" i="5"/>
  <c r="B10" i="5"/>
</calcChain>
</file>

<file path=xl/sharedStrings.xml><?xml version="1.0" encoding="utf-8"?>
<sst xmlns="http://schemas.openxmlformats.org/spreadsheetml/2006/main" count="223" uniqueCount="111">
  <si>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</si>
  <si>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</si>
  <si>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</si>
  <si>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</si>
  <si>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</si>
  <si>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</si>
  <si>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</si>
  <si>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</si>
  <si>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</si>
  <si>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</si>
  <si>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</si>
  <si>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</si>
  <si>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</si>
  <si>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</si>
  <si>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</si>
  <si>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</si>
  <si>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</si>
  <si>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</si>
  <si>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</si>
  <si>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</si>
  <si>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</si>
  <si>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</si>
  <si>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</si>
  <si>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</si>
  <si>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</si>
  <si>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</si>
  <si>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</si>
  <si>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</si>
  <si>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</si>
  <si>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</si>
  <si>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</si>
  <si>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</si>
  <si>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</si>
  <si>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</si>
  <si>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</si>
  <si>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</si>
  <si>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</si>
  <si>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</si>
  <si>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</si>
  <si>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</si>
  <si>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</si>
  <si>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</si>
  <si>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</si>
  <si>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</si>
  <si>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</si>
  <si>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</si>
  <si>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</si>
  <si>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</si>
  <si>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</si>
  <si>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</si>
  <si>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</si>
  <si>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</si>
  <si>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</si>
  <si>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</si>
  <si>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</si>
  <si>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</si>
  <si>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</si>
  <si>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</si>
  <si>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</si>
  <si>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</si>
  <si>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</si>
  <si>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</si>
  <si>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</si>
  <si>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</si>
  <si>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</si>
  <si>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</si>
  <si>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</si>
  <si>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</si>
  <si>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</si>
  <si>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</si>
  <si>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</si>
  <si>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</si>
  <si>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</si>
  <si>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</si>
  <si>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</si>
  <si>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</si>
  <si>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</si>
  <si>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</si>
  <si>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</si>
  <si>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</si>
  <si>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</si>
  <si>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</si>
  <si>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</si>
  <si>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</si>
  <si>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</si>
  <si>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</si>
  <si>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</si>
  <si>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</si>
  <si>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</si>
  <si>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</si>
  <si>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</si>
  <si>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</si>
  <si>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</si>
  <si>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</si>
  <si>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</si>
  <si>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</si>
  <si>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郡山市</t>
  </si>
  <si>
    <t>法適用</t>
  </si>
  <si>
    <t>下水道事業</t>
  </si>
  <si>
    <t>特定環境保全公共下水道</t>
  </si>
  <si>
    <t>D2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</si>
  <si>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</si>
  <si>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</si>
  <si>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</si>
  <si>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</si>
  <si>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</si>
  <si>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</si>
  <si>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</si>
  <si>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一般会計繰入金により欠損金は発生していないものの、汚水処理費を使用料で回収できていない状況を踏まえ、経費節減に努めるとともに、使用料や有収水量の確保に向け、効果的な普及啓発活動について研究し実施していくことで、経営の改善を図っていく必要がある。
　特に、水洗化率は増加傾向であるものの50％と低いことから、人口減少や高齢化の進行が早い当該地区の実情に配慮したきめ細やかな普及啓発活動が必要となる。
　また、管渠を含めた資産の老朽化度合は低い状態ではあるが、予防保全の観点から状態を適時調査・確認し、計画的な修繕を行うとともに、施設の更新については、ストックマネジメント計画に基づき長寿命化による投資の平準化の推進が必要である。</t>
    <rPh sb="1" eb="3">
      <t>ユウケイ</t>
    </rPh>
    <rPh sb="3" eb="5">
      <t>コテイ</t>
    </rPh>
    <rPh sb="5" eb="7">
      <t>シサン</t>
    </rPh>
    <rPh sb="7" eb="9">
      <t>ゲンカ</t>
    </rPh>
    <rPh sb="9" eb="11">
      <t>ショウキャク</t>
    </rPh>
    <rPh sb="11" eb="12">
      <t>リツ</t>
    </rPh>
    <rPh sb="14" eb="16">
      <t>ルイジ</t>
    </rPh>
    <rPh sb="16" eb="18">
      <t>ダンタイ</t>
    </rPh>
    <rPh sb="19" eb="21">
      <t>ドウヨウ</t>
    </rPh>
    <rPh sb="22" eb="24">
      <t>シサン</t>
    </rPh>
    <rPh sb="25" eb="28">
      <t>ロウキュウカ</t>
    </rPh>
    <rPh sb="29" eb="30">
      <t>ヒク</t>
    </rPh>
    <rPh sb="31" eb="33">
      <t>スイジュン</t>
    </rPh>
    <rPh sb="34" eb="36">
      <t>スイイ</t>
    </rPh>
    <rPh sb="44" eb="46">
      <t>ジョウキョウ</t>
    </rPh>
    <rPh sb="47" eb="48">
      <t>フ</t>
    </rPh>
    <rPh sb="51" eb="53">
      <t>ケイヒ</t>
    </rPh>
    <rPh sb="53" eb="55">
      <t>セツゲン</t>
    </rPh>
    <rPh sb="56" eb="57">
      <t>ツト</t>
    </rPh>
    <rPh sb="65" eb="67">
      <t>ネンド</t>
    </rPh>
    <rPh sb="69" eb="71">
      <t>カイケイ</t>
    </rPh>
    <rPh sb="71" eb="73">
      <t>セイド</t>
    </rPh>
    <rPh sb="73" eb="75">
      <t>カクホ</t>
    </rPh>
    <rPh sb="76" eb="77">
      <t>ム</t>
    </rPh>
    <rPh sb="79" eb="82">
      <t>コウカテキ</t>
    </rPh>
    <rPh sb="83" eb="85">
      <t>フキュウ</t>
    </rPh>
    <rPh sb="85" eb="87">
      <t>ケイハツ</t>
    </rPh>
    <rPh sb="87" eb="89">
      <t>カツドウ</t>
    </rPh>
    <rPh sb="93" eb="95">
      <t>ケンキュウ</t>
    </rPh>
    <rPh sb="96" eb="98">
      <t>ジッシ</t>
    </rPh>
    <rPh sb="106" eb="108">
      <t>ケイエイ</t>
    </rPh>
    <rPh sb="109" eb="111">
      <t>カイゼン</t>
    </rPh>
    <rPh sb="112" eb="113">
      <t>ハカ</t>
    </rPh>
    <rPh sb="117" eb="119">
      <t>ヒツヨウ</t>
    </rPh>
    <rPh sb="127" eb="128">
      <t>スウ</t>
    </rPh>
    <rPh sb="128" eb="129">
      <t>アタイ</t>
    </rPh>
    <rPh sb="130" eb="131">
      <t>タカ</t>
    </rPh>
    <rPh sb="133" eb="135">
      <t>ゾウカ</t>
    </rPh>
    <rPh sb="135" eb="137">
      <t>ケイコウ</t>
    </rPh>
    <rPh sb="147" eb="148">
      <t>ヒク</t>
    </rPh>
    <rPh sb="153" eb="154">
      <t>カ</t>
    </rPh>
    <rPh sb="154" eb="156">
      <t>ジンコウ</t>
    </rPh>
    <rPh sb="156" eb="158">
      <t>ゲンショウ</t>
    </rPh>
    <rPh sb="159" eb="162">
      <t>コウレイカ</t>
    </rPh>
    <rPh sb="163" eb="165">
      <t>シンコウ</t>
    </rPh>
    <rPh sb="166" eb="167">
      <t>ハヤ</t>
    </rPh>
    <rPh sb="168" eb="170">
      <t>トウガイ</t>
    </rPh>
    <rPh sb="170" eb="172">
      <t>チク</t>
    </rPh>
    <rPh sb="173" eb="175">
      <t>ジツジョウ</t>
    </rPh>
    <rPh sb="176" eb="178">
      <t>ハイリョ</t>
    </rPh>
    <rPh sb="182" eb="183">
      <t>コマ</t>
    </rPh>
    <rPh sb="187" eb="189">
      <t>カンキョ</t>
    </rPh>
    <rPh sb="189" eb="191">
      <t>カイゼン</t>
    </rPh>
    <rPh sb="191" eb="192">
      <t>リツ</t>
    </rPh>
    <rPh sb="193" eb="195">
      <t>ヒツヨウ</t>
    </rPh>
    <rPh sb="198" eb="199">
      <t>ナド</t>
    </rPh>
    <rPh sb="200" eb="202">
      <t>タイオウ</t>
    </rPh>
    <rPh sb="216" eb="218">
      <t>ルイジ</t>
    </rPh>
    <rPh sb="228" eb="229">
      <t>ヒク</t>
    </rPh>
    <rPh sb="229" eb="231">
      <t>ヨボウ</t>
    </rPh>
    <rPh sb="231" eb="233">
      <t>ホゼン</t>
    </rPh>
    <rPh sb="234" eb="236">
      <t>カンテン</t>
    </rPh>
    <rPh sb="238" eb="240">
      <t>ジョウタイ</t>
    </rPh>
    <rPh sb="241" eb="243">
      <t>テキジ</t>
    </rPh>
    <rPh sb="243" eb="245">
      <t>チョウサ</t>
    </rPh>
    <rPh sb="246" eb="248">
      <t>カクニン</t>
    </rPh>
    <rPh sb="250" eb="253">
      <t>ケイカクテキ</t>
    </rPh>
    <rPh sb="254" eb="256">
      <t>シュウゼン</t>
    </rPh>
    <rPh sb="257" eb="258">
      <t>オコナ</t>
    </rPh>
    <rPh sb="264" eb="266">
      <t>シセツ</t>
    </rPh>
    <rPh sb="267" eb="269">
      <t>コウシン</t>
    </rPh>
    <rPh sb="285" eb="287">
      <t>ケイカク</t>
    </rPh>
    <rPh sb="288" eb="289">
      <t>モト</t>
    </rPh>
    <rPh sb="291" eb="292">
      <t>チョウ</t>
    </rPh>
    <rPh sb="292" eb="294">
      <t>ジュミョウ</t>
    </rPh>
    <rPh sb="294" eb="295">
      <t>カ</t>
    </rPh>
    <rPh sb="298" eb="300">
      <t>トウシ</t>
    </rPh>
    <rPh sb="301" eb="304">
      <t>ヘイジュンカ</t>
    </rPh>
    <rPh sb="305" eb="307">
      <t>スイシン</t>
    </rPh>
    <phoneticPr fontId="16"/>
  </si>
  <si>
    <t>①有形固定資産減価償却率
　増加傾向にあり、類似団体と比較すると高い水準である。
②管渠老朽化率、③管渠改善率
　法定耐用年数を超えた管渠はなく、管渠改善も突発的な修繕等への対応である。
　今後の更新需要に備え、適時、適切な調査等を行っていく必要がある。</t>
    <rPh sb="1" eb="3">
      <t>ユウケイ</t>
    </rPh>
    <rPh sb="3" eb="5">
      <t>コテイ</t>
    </rPh>
    <rPh sb="5" eb="7">
      <t>シサン</t>
    </rPh>
    <rPh sb="7" eb="9">
      <t>ゲンカ</t>
    </rPh>
    <rPh sb="9" eb="11">
      <t>ショウキャク</t>
    </rPh>
    <rPh sb="11" eb="12">
      <t>リツ</t>
    </rPh>
    <rPh sb="14" eb="16">
      <t>ゾウカ</t>
    </rPh>
    <rPh sb="16" eb="18">
      <t>ケイコウ</t>
    </rPh>
    <rPh sb="22" eb="24">
      <t>ルイジ</t>
    </rPh>
    <rPh sb="24" eb="26">
      <t>ダンタイ</t>
    </rPh>
    <rPh sb="27" eb="29">
      <t>ヒカク</t>
    </rPh>
    <rPh sb="32" eb="33">
      <t>タカ</t>
    </rPh>
    <rPh sb="34" eb="36">
      <t>スイジュン</t>
    </rPh>
    <rPh sb="42" eb="44">
      <t>カンキョ</t>
    </rPh>
    <rPh sb="44" eb="46">
      <t>ロウキュウ</t>
    </rPh>
    <rPh sb="46" eb="47">
      <t>カ</t>
    </rPh>
    <rPh sb="47" eb="48">
      <t>リツ</t>
    </rPh>
    <rPh sb="57" eb="59">
      <t>ホウテイ</t>
    </rPh>
    <rPh sb="59" eb="61">
      <t>タイヨウ</t>
    </rPh>
    <rPh sb="61" eb="63">
      <t>ネンスウ</t>
    </rPh>
    <rPh sb="64" eb="65">
      <t>コ</t>
    </rPh>
    <rPh sb="67" eb="69">
      <t>カンキョ</t>
    </rPh>
    <rPh sb="73" eb="75">
      <t>カンキョ</t>
    </rPh>
    <rPh sb="75" eb="77">
      <t>カイゼン</t>
    </rPh>
    <rPh sb="78" eb="81">
      <t>トッパツテキ</t>
    </rPh>
    <rPh sb="82" eb="84">
      <t>シュウゼン</t>
    </rPh>
    <rPh sb="84" eb="85">
      <t>ナド</t>
    </rPh>
    <rPh sb="87" eb="89">
      <t>タイオウ</t>
    </rPh>
    <rPh sb="97" eb="99">
      <t>コンゴ</t>
    </rPh>
    <rPh sb="100" eb="102">
      <t>コウシン</t>
    </rPh>
    <rPh sb="102" eb="104">
      <t>ジュヨウ</t>
    </rPh>
    <rPh sb="105" eb="106">
      <t>ソナ</t>
    </rPh>
    <rPh sb="108" eb="110">
      <t>テキジ</t>
    </rPh>
    <rPh sb="111" eb="113">
      <t>テキセツ</t>
    </rPh>
    <rPh sb="114" eb="116">
      <t>チョウサ</t>
    </rPh>
    <rPh sb="116" eb="117">
      <t>ナド</t>
    </rPh>
    <rPh sb="118" eb="119">
      <t>オコナ</t>
    </rPh>
    <rPh sb="123" eb="125">
      <t>ヒツヨウ</t>
    </rPh>
    <phoneticPr fontId="16"/>
  </si>
  <si>
    <t>①経常収支比率、②累積欠損金比率、③流動比率
　経常収支比率は、一般会計からの繰入金により100％で推移している。流動資産が増加したため流動比率は増加したが、類似団体と比べ低い水準にある。また、欠損金は生じていない。
④企業債残高対事業規模比率
　企業債残高は減少傾向、使用料も増加傾向にあるが、類似団体と比べ高い水準にある。
⑤経費回収率
　汚水処理費が減少、使用料が増加したことから経費回収率は増加したが、類似団体と比べ低い水準にある。
⑥汚水処理原価
　汚水処理費が減少、有収水量が増加したため、汚水処理原価は減少したが、類似団体と比べ高い水準にある。
⑦施設利用率、⑧水洗化率
　類似団体と比べ施設利用率が低い水準であるが、これは水洗化率が類似団体と比べて低いためだと考えられる。
  経費回収率向上のため、整備が完了した区域への早期接続勧奨や、他の未接続世帯への普及啓発活動をより一層強化することなどにより使用料の確保に努めるとともに、民間委託の拡大等により経費節減に取り組み、経営の改善を図る必要がある。</t>
    <rPh sb="1" eb="3">
      <t>ケイジョウ</t>
    </rPh>
    <rPh sb="3" eb="5">
      <t>シュウシ</t>
    </rPh>
    <rPh sb="5" eb="7">
      <t>ヒリツ</t>
    </rPh>
    <rPh sb="9" eb="11">
      <t>ルイセキ</t>
    </rPh>
    <rPh sb="11" eb="14">
      <t>ケッソンキン</t>
    </rPh>
    <rPh sb="14" eb="16">
      <t>ヒリツ</t>
    </rPh>
    <rPh sb="18" eb="20">
      <t>リュウドウ</t>
    </rPh>
    <rPh sb="20" eb="22">
      <t>ヒリツ</t>
    </rPh>
    <rPh sb="24" eb="26">
      <t>ケイジョウ</t>
    </rPh>
    <rPh sb="26" eb="28">
      <t>シュウシ</t>
    </rPh>
    <rPh sb="28" eb="30">
      <t>ヒリツ</t>
    </rPh>
    <rPh sb="32" eb="34">
      <t>イッパン</t>
    </rPh>
    <rPh sb="34" eb="36">
      <t>カイケイ</t>
    </rPh>
    <rPh sb="39" eb="41">
      <t>クリイレ</t>
    </rPh>
    <rPh sb="41" eb="42">
      <t>キン</t>
    </rPh>
    <rPh sb="50" eb="52">
      <t>スイイ</t>
    </rPh>
    <rPh sb="57" eb="59">
      <t>リュウドウ</t>
    </rPh>
    <rPh sb="59" eb="61">
      <t>シサン</t>
    </rPh>
    <rPh sb="62" eb="64">
      <t>ゾウカ</t>
    </rPh>
    <rPh sb="68" eb="70">
      <t>リュウドウ</t>
    </rPh>
    <rPh sb="70" eb="72">
      <t>ヒリツ</t>
    </rPh>
    <rPh sb="73" eb="75">
      <t>ゾウカ</t>
    </rPh>
    <rPh sb="79" eb="81">
      <t>ルイジ</t>
    </rPh>
    <rPh sb="81" eb="83">
      <t>ダンタイ</t>
    </rPh>
    <rPh sb="84" eb="85">
      <t>クラ</t>
    </rPh>
    <rPh sb="86" eb="87">
      <t>ヒク</t>
    </rPh>
    <rPh sb="88" eb="90">
      <t>スイジュン</t>
    </rPh>
    <rPh sb="97" eb="100">
      <t>ケッソンキン</t>
    </rPh>
    <rPh sb="101" eb="102">
      <t>ショウ</t>
    </rPh>
    <rPh sb="110" eb="112">
      <t>キギョウ</t>
    </rPh>
    <rPh sb="112" eb="113">
      <t>サイ</t>
    </rPh>
    <rPh sb="113" eb="115">
      <t>ザンダカ</t>
    </rPh>
    <rPh sb="116" eb="118">
      <t>ジギョウ</t>
    </rPh>
    <rPh sb="118" eb="120">
      <t>キボ</t>
    </rPh>
    <rPh sb="120" eb="122">
      <t>ヒリツ</t>
    </rPh>
    <rPh sb="124" eb="126">
      <t>キギョウ</t>
    </rPh>
    <rPh sb="126" eb="127">
      <t>サイ</t>
    </rPh>
    <rPh sb="127" eb="129">
      <t>ザンダカ</t>
    </rPh>
    <rPh sb="130" eb="132">
      <t>ゲンショウ</t>
    </rPh>
    <rPh sb="132" eb="134">
      <t>ケイコウ</t>
    </rPh>
    <rPh sb="135" eb="138">
      <t>シヨウリョウ</t>
    </rPh>
    <rPh sb="139" eb="141">
      <t>ゾウカ</t>
    </rPh>
    <rPh sb="141" eb="143">
      <t>ケイコウ</t>
    </rPh>
    <rPh sb="148" eb="150">
      <t>ルイジ</t>
    </rPh>
    <rPh sb="150" eb="152">
      <t>ダンタイ</t>
    </rPh>
    <rPh sb="153" eb="154">
      <t>クラ</t>
    </rPh>
    <rPh sb="155" eb="156">
      <t>タカ</t>
    </rPh>
    <rPh sb="157" eb="159">
      <t>スイジュン</t>
    </rPh>
    <rPh sb="165" eb="167">
      <t>ケイヒ</t>
    </rPh>
    <rPh sb="167" eb="169">
      <t>カイシュウ</t>
    </rPh>
    <rPh sb="169" eb="170">
      <t>リツ</t>
    </rPh>
    <rPh sb="172" eb="174">
      <t>オスイ</t>
    </rPh>
    <rPh sb="174" eb="176">
      <t>ショリ</t>
    </rPh>
    <rPh sb="176" eb="177">
      <t>ヒ</t>
    </rPh>
    <rPh sb="178" eb="180">
      <t>ゲンショウ</t>
    </rPh>
    <rPh sb="181" eb="184">
      <t>シヨウリョウ</t>
    </rPh>
    <rPh sb="185" eb="187">
      <t>ゾウカ</t>
    </rPh>
    <rPh sb="193" eb="195">
      <t>ケイヒ</t>
    </rPh>
    <rPh sb="195" eb="197">
      <t>カイシュウ</t>
    </rPh>
    <rPh sb="197" eb="198">
      <t>リツ</t>
    </rPh>
    <rPh sb="199" eb="201">
      <t>ゾウカ</t>
    </rPh>
    <rPh sb="205" eb="207">
      <t>ルイジ</t>
    </rPh>
    <rPh sb="207" eb="209">
      <t>ダンタイ</t>
    </rPh>
    <rPh sb="210" eb="211">
      <t>クラ</t>
    </rPh>
    <rPh sb="212" eb="213">
      <t>ヒク</t>
    </rPh>
    <rPh sb="214" eb="216">
      <t>スイジュン</t>
    </rPh>
    <rPh sb="222" eb="224">
      <t>オスイ</t>
    </rPh>
    <rPh sb="224" eb="226">
      <t>ショリ</t>
    </rPh>
    <rPh sb="226" eb="228">
      <t>ゲンカ</t>
    </rPh>
    <rPh sb="230" eb="232">
      <t>オスイ</t>
    </rPh>
    <rPh sb="232" eb="234">
      <t>ショリ</t>
    </rPh>
    <rPh sb="234" eb="235">
      <t>ヒ</t>
    </rPh>
    <rPh sb="236" eb="238">
      <t>ゲンショウ</t>
    </rPh>
    <rPh sb="251" eb="253">
      <t>オスイ</t>
    </rPh>
    <rPh sb="253" eb="255">
      <t>ショリ</t>
    </rPh>
    <rPh sb="255" eb="257">
      <t>ゲンカ</t>
    </rPh>
    <rPh sb="258" eb="260">
      <t>ゲンショウ</t>
    </rPh>
    <rPh sb="273" eb="275">
      <t>スイジュン</t>
    </rPh>
    <rPh sb="294" eb="296">
      <t>ルイジ</t>
    </rPh>
    <rPh sb="296" eb="298">
      <t>ダンタイ</t>
    </rPh>
    <rPh sb="299" eb="300">
      <t>クラ</t>
    </rPh>
    <rPh sb="301" eb="303">
      <t>シセツ</t>
    </rPh>
    <rPh sb="303" eb="306">
      <t>リヨウリツ</t>
    </rPh>
    <rPh sb="307" eb="308">
      <t>ヒク</t>
    </rPh>
    <rPh sb="309" eb="311">
      <t>スイジュン</t>
    </rPh>
    <rPh sb="332" eb="333">
      <t>ヒク</t>
    </rPh>
    <rPh sb="338" eb="339">
      <t>カンガ</t>
    </rPh>
    <rPh sb="349" eb="351">
      <t>ケイヒ</t>
    </rPh>
    <rPh sb="351" eb="353">
      <t>カイシュウ</t>
    </rPh>
    <rPh sb="353" eb="354">
      <t>リツ</t>
    </rPh>
    <rPh sb="354" eb="356">
      <t>コウジョウ</t>
    </rPh>
    <rPh sb="375" eb="377">
      <t>カンショウ</t>
    </rPh>
    <rPh sb="379" eb="380">
      <t>ホカ</t>
    </rPh>
    <rPh sb="381" eb="382">
      <t>ミ</t>
    </rPh>
    <rPh sb="382" eb="384">
      <t>セツゾク</t>
    </rPh>
    <rPh sb="384" eb="386">
      <t>セタイ</t>
    </rPh>
    <rPh sb="417" eb="418">
      <t>ツト</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</si>
</sst>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2" applyFont="1" applyBorder="1" applyAlignment="1" applyProtection="1">
      <alignment horizontal="left" vertical="top" wrapText="1"/>
      <protection locked="0"/>
    </xf>
    <xf numFmtId="0" fontId="15" fillId="0" borderId="0" xfId="2" applyFont="1" applyBorder="1" applyAlignment="1" applyProtection="1">
      <alignment horizontal="left" vertical="top" wrapText="1"/>
      <protection locked="0"/>
    </xf>
    <xf numFmtId="0" fontId="15" fillId="0" borderId="7" xfId="2" applyFont="1" applyBorder="1" applyAlignment="1" applyProtection="1">
      <alignment horizontal="left" vertical="top" wrapText="1"/>
      <protection locked="0"/>
    </xf>
    <xf numFmtId="0" fontId="15" fillId="0" borderId="8" xfId="2" applyFont="1" applyBorder="1" applyAlignment="1" applyProtection="1">
      <alignment horizontal="left" vertical="top" wrapText="1"/>
      <protection locked="0"/>
    </xf>
    <xf numFmtId="0" fontId="15" fillId="0" borderId="1" xfId="2" applyFont="1" applyBorder="1" applyAlignment="1" applyProtection="1">
      <alignment horizontal="left" vertical="top" wrapText="1"/>
      <protection locked="0"/>
    </xf>
    <xf numFmtId="0" fontId="15" fillId="0" borderId="9" xfId="2"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xr:uid="{76E5D22E-06E7-4C4B-A764-089FBA6FBB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0.22</c:v>
                </c:pt>
                <c:pt idx="1">
                  <c:v>0.18</c:v>
                </c:pt>
                <c:pt idx="2" formatCode="#,##0.00;&quot;△&quot;#,##0.00">
                  <c:v>0</c:v>
                </c:pt>
                <c:pt idx="3">
                  <c:v>1.85</c:v>
                </c:pt>
                <c:pt idx="4">
                  <c:v>0.41</c:v>
                </c:pt>
              </c:numCache>
            </c:numRef>
          </c:val>
          <c:extLst>
            <c:ext xmlns:c16="http://schemas.microsoft.com/office/drawing/2014/chart" uri="{C3380CC4-5D6E-409C-BE32-E72D297353CC}">
              <c16:uniqueId val="{00000000-F7A6-4E96-91A6-87D2B8F4130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0.08</c:v>
                </c:pt>
                <c:pt idx="1">
                  <c:v>0.26</c:v>
                </c:pt>
                <c:pt idx="2">
                  <c:v>0.13</c:v>
                </c:pt>
                <c:pt idx="3">
                  <c:v>0.09</c:v>
                </c:pt>
                <c:pt idx="4">
                  <c:v>0.13</c:v>
                </c:pt>
              </c:numCache>
            </c:numRef>
          </c:val>
          <c:smooth val="0"/>
          <c:extLst>
            <c:ext xmlns:c16="http://schemas.microsoft.com/office/drawing/2014/chart" uri="{C3380CC4-5D6E-409C-BE32-E72D297353CC}">
              <c16:uniqueId val="{00000001-F7A6-4E96-91A6-87D2B8F4130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22.85</c:v>
                </c:pt>
                <c:pt idx="1">
                  <c:v>24.71</c:v>
                </c:pt>
                <c:pt idx="2">
                  <c:v>24.65</c:v>
                </c:pt>
                <c:pt idx="3">
                  <c:v>25.71</c:v>
                </c:pt>
                <c:pt idx="4">
                  <c:v>24.88</c:v>
                </c:pt>
              </c:numCache>
            </c:numRef>
          </c:val>
          <c:extLst>
            <c:ext xmlns:c16="http://schemas.microsoft.com/office/drawing/2014/chart" uri="{C3380CC4-5D6E-409C-BE32-E72D297353CC}">
              <c16:uniqueId val="{00000000-A147-48B5-8CBE-1815898DB00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34.74</c:v>
                </c:pt>
                <c:pt idx="1">
                  <c:v>36.65</c:v>
                </c:pt>
                <c:pt idx="2">
                  <c:v>37.72</c:v>
                </c:pt>
                <c:pt idx="3">
                  <c:v>43.36</c:v>
                </c:pt>
                <c:pt idx="4">
                  <c:v>42.56</c:v>
                </c:pt>
              </c:numCache>
            </c:numRef>
          </c:val>
          <c:smooth val="0"/>
          <c:extLst>
            <c:ext xmlns:c16="http://schemas.microsoft.com/office/drawing/2014/chart" uri="{C3380CC4-5D6E-409C-BE32-E72D297353CC}">
              <c16:uniqueId val="{00000001-A147-48B5-8CBE-1815898DB00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52.44</c:v>
                </c:pt>
                <c:pt idx="1">
                  <c:v>51.59</c:v>
                </c:pt>
                <c:pt idx="2">
                  <c:v>53.79</c:v>
                </c:pt>
                <c:pt idx="3">
                  <c:v>56.03</c:v>
                </c:pt>
                <c:pt idx="4">
                  <c:v>58.91</c:v>
                </c:pt>
              </c:numCache>
            </c:numRef>
          </c:val>
          <c:extLst>
            <c:ext xmlns:c16="http://schemas.microsoft.com/office/drawing/2014/chart" uri="{C3380CC4-5D6E-409C-BE32-E72D297353CC}">
              <c16:uniqueId val="{00000000-047E-47A5-9646-55A41E05443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70.14</c:v>
                </c:pt>
                <c:pt idx="1">
                  <c:v>68.83</c:v>
                </c:pt>
                <c:pt idx="2">
                  <c:v>68.459999999999994</c:v>
                </c:pt>
                <c:pt idx="3">
                  <c:v>83.06</c:v>
                </c:pt>
                <c:pt idx="4">
                  <c:v>83.32</c:v>
                </c:pt>
              </c:numCache>
            </c:numRef>
          </c:val>
          <c:smooth val="0"/>
          <c:extLst>
            <c:ext xmlns:c16="http://schemas.microsoft.com/office/drawing/2014/chart" uri="{C3380CC4-5D6E-409C-BE32-E72D297353CC}">
              <c16:uniqueId val="{00000001-047E-47A5-9646-55A41E05443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100.22</c:v>
                </c:pt>
                <c:pt idx="1">
                  <c:v>99.79</c:v>
                </c:pt>
                <c:pt idx="2">
                  <c:v>100</c:v>
                </c:pt>
                <c:pt idx="3">
                  <c:v>100</c:v>
                </c:pt>
                <c:pt idx="4">
                  <c:v>100</c:v>
                </c:pt>
              </c:numCache>
            </c:numRef>
          </c:val>
          <c:extLst>
            <c:ext xmlns:c16="http://schemas.microsoft.com/office/drawing/2014/chart" uri="{C3380CC4-5D6E-409C-BE32-E72D297353CC}">
              <c16:uniqueId val="{00000000-40F8-43C2-B32A-2DC6A4D6067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96.83</c:v>
                </c:pt>
                <c:pt idx="1">
                  <c:v>98.32</c:v>
                </c:pt>
                <c:pt idx="2">
                  <c:v>98.04</c:v>
                </c:pt>
                <c:pt idx="3">
                  <c:v>102.13</c:v>
                </c:pt>
                <c:pt idx="4">
                  <c:v>101.72</c:v>
                </c:pt>
              </c:numCache>
            </c:numRef>
          </c:val>
          <c:smooth val="0"/>
          <c:extLst>
            <c:ext xmlns:c16="http://schemas.microsoft.com/office/drawing/2014/chart" uri="{C3380CC4-5D6E-409C-BE32-E72D297353CC}">
              <c16:uniqueId val="{00000001-40F8-43C2-B32A-2DC6A4D6067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20.79</c:v>
                </c:pt>
                <c:pt idx="1">
                  <c:v>23.54</c:v>
                </c:pt>
                <c:pt idx="2">
                  <c:v>26.38</c:v>
                </c:pt>
                <c:pt idx="3">
                  <c:v>27.52</c:v>
                </c:pt>
                <c:pt idx="4">
                  <c:v>30.07</c:v>
                </c:pt>
              </c:numCache>
            </c:numRef>
          </c:val>
          <c:extLst>
            <c:ext xmlns:c16="http://schemas.microsoft.com/office/drawing/2014/chart" uri="{C3380CC4-5D6E-409C-BE32-E72D297353CC}">
              <c16:uniqueId val="{00000000-F56D-4F6E-950A-9B88C5392A8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14.53</c:v>
                </c:pt>
                <c:pt idx="1">
                  <c:v>17.72</c:v>
                </c:pt>
                <c:pt idx="2">
                  <c:v>18.920000000000002</c:v>
                </c:pt>
                <c:pt idx="3">
                  <c:v>23.93</c:v>
                </c:pt>
                <c:pt idx="4">
                  <c:v>24.68</c:v>
                </c:pt>
              </c:numCache>
            </c:numRef>
          </c:val>
          <c:smooth val="0"/>
          <c:extLst>
            <c:ext xmlns:c16="http://schemas.microsoft.com/office/drawing/2014/chart" uri="{C3380CC4-5D6E-409C-BE32-E72D297353CC}">
              <c16:uniqueId val="{00000001-F56D-4F6E-950A-9B88C5392A8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F41-4AE3-BE11-68693DD0162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0.01</c:v>
                </c:pt>
              </c:numCache>
            </c:numRef>
          </c:val>
          <c:smooth val="0"/>
          <c:extLst>
            <c:ext xmlns:c16="http://schemas.microsoft.com/office/drawing/2014/chart" uri="{C3380CC4-5D6E-409C-BE32-E72D297353CC}">
              <c16:uniqueId val="{00000001-3F41-4AE3-BE11-68693DD0162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F99-4DA8-BB5D-632974F299A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172.52</c:v>
                </c:pt>
                <c:pt idx="1">
                  <c:v>201.29</c:v>
                </c:pt>
                <c:pt idx="2">
                  <c:v>208.1</c:v>
                </c:pt>
                <c:pt idx="3">
                  <c:v>109.51</c:v>
                </c:pt>
                <c:pt idx="4">
                  <c:v>112.88</c:v>
                </c:pt>
              </c:numCache>
            </c:numRef>
          </c:val>
          <c:smooth val="0"/>
          <c:extLst>
            <c:ext xmlns:c16="http://schemas.microsoft.com/office/drawing/2014/chart" uri="{C3380CC4-5D6E-409C-BE32-E72D297353CC}">
              <c16:uniqueId val="{00000001-0F99-4DA8-BB5D-632974F299A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7.27</c:v>
                </c:pt>
                <c:pt idx="1">
                  <c:v>18.760000000000002</c:v>
                </c:pt>
                <c:pt idx="2">
                  <c:v>26.78</c:v>
                </c:pt>
                <c:pt idx="3">
                  <c:v>5.37</c:v>
                </c:pt>
                <c:pt idx="4">
                  <c:v>10.09</c:v>
                </c:pt>
              </c:numCache>
            </c:numRef>
          </c:val>
          <c:extLst>
            <c:ext xmlns:c16="http://schemas.microsoft.com/office/drawing/2014/chart" uri="{C3380CC4-5D6E-409C-BE32-E72D297353CC}">
              <c16:uniqueId val="{00000000-7582-47D0-BC4D-DA73DFD6166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69.430000000000007</c:v>
                </c:pt>
                <c:pt idx="1">
                  <c:v>81.19</c:v>
                </c:pt>
                <c:pt idx="2">
                  <c:v>75.290000000000006</c:v>
                </c:pt>
                <c:pt idx="3">
                  <c:v>47.44</c:v>
                </c:pt>
                <c:pt idx="4">
                  <c:v>49.18</c:v>
                </c:pt>
              </c:numCache>
            </c:numRef>
          </c:val>
          <c:smooth val="0"/>
          <c:extLst>
            <c:ext xmlns:c16="http://schemas.microsoft.com/office/drawing/2014/chart" uri="{C3380CC4-5D6E-409C-BE32-E72D297353CC}">
              <c16:uniqueId val="{00000001-7582-47D0-BC4D-DA73DFD6166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1235.92</c:v>
                </c:pt>
                <c:pt idx="1">
                  <c:v>1776.73</c:v>
                </c:pt>
                <c:pt idx="2">
                  <c:v>1636.95</c:v>
                </c:pt>
                <c:pt idx="3">
                  <c:v>1771.68</c:v>
                </c:pt>
                <c:pt idx="4">
                  <c:v>1604.7</c:v>
                </c:pt>
              </c:numCache>
            </c:numRef>
          </c:val>
          <c:extLst>
            <c:ext xmlns:c16="http://schemas.microsoft.com/office/drawing/2014/chart" uri="{C3380CC4-5D6E-409C-BE32-E72D297353CC}">
              <c16:uniqueId val="{00000000-5A26-432E-B8F8-0C3C4C3D8F8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1671.86</c:v>
                </c:pt>
                <c:pt idx="1">
                  <c:v>1673.47</c:v>
                </c:pt>
                <c:pt idx="2">
                  <c:v>1592.72</c:v>
                </c:pt>
                <c:pt idx="3">
                  <c:v>1243.71</c:v>
                </c:pt>
                <c:pt idx="4">
                  <c:v>1194.1500000000001</c:v>
                </c:pt>
              </c:numCache>
            </c:numRef>
          </c:val>
          <c:smooth val="0"/>
          <c:extLst>
            <c:ext xmlns:c16="http://schemas.microsoft.com/office/drawing/2014/chart" uri="{C3380CC4-5D6E-409C-BE32-E72D297353CC}">
              <c16:uniqueId val="{00000001-5A26-432E-B8F8-0C3C4C3D8F8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33.299999999999997</c:v>
                </c:pt>
                <c:pt idx="1">
                  <c:v>33.01</c:v>
                </c:pt>
                <c:pt idx="2">
                  <c:v>35.799999999999997</c:v>
                </c:pt>
                <c:pt idx="3">
                  <c:v>27.36</c:v>
                </c:pt>
                <c:pt idx="4">
                  <c:v>37.71</c:v>
                </c:pt>
              </c:numCache>
            </c:numRef>
          </c:val>
          <c:extLst>
            <c:ext xmlns:c16="http://schemas.microsoft.com/office/drawing/2014/chart" uri="{C3380CC4-5D6E-409C-BE32-E72D297353CC}">
              <c16:uniqueId val="{00000000-9D03-4179-8FBC-C3D036F474A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50.54</c:v>
                </c:pt>
                <c:pt idx="1">
                  <c:v>49.22</c:v>
                </c:pt>
                <c:pt idx="2">
                  <c:v>53.7</c:v>
                </c:pt>
                <c:pt idx="3">
                  <c:v>74.3</c:v>
                </c:pt>
                <c:pt idx="4">
                  <c:v>72.260000000000005</c:v>
                </c:pt>
              </c:numCache>
            </c:numRef>
          </c:val>
          <c:smooth val="0"/>
          <c:extLst>
            <c:ext xmlns:c16="http://schemas.microsoft.com/office/drawing/2014/chart" uri="{C3380CC4-5D6E-409C-BE32-E72D297353CC}">
              <c16:uniqueId val="{00000001-9D03-4179-8FBC-C3D036F474A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505.75</c:v>
                </c:pt>
                <c:pt idx="1">
                  <c:v>516.52</c:v>
                </c:pt>
                <c:pt idx="2">
                  <c:v>475.65</c:v>
                </c:pt>
                <c:pt idx="3">
                  <c:v>620.58000000000004</c:v>
                </c:pt>
                <c:pt idx="4">
                  <c:v>451.37</c:v>
                </c:pt>
              </c:numCache>
            </c:numRef>
          </c:val>
          <c:extLst>
            <c:ext xmlns:c16="http://schemas.microsoft.com/office/drawing/2014/chart" uri="{C3380CC4-5D6E-409C-BE32-E72D297353CC}">
              <c16:uniqueId val="{00000000-0EBE-4FF8-8FD8-5EB942D8970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320.36</c:v>
                </c:pt>
                <c:pt idx="1">
                  <c:v>332.02</c:v>
                </c:pt>
                <c:pt idx="2">
                  <c:v>300.35000000000002</c:v>
                </c:pt>
                <c:pt idx="3">
                  <c:v>221.81</c:v>
                </c:pt>
                <c:pt idx="4">
                  <c:v>230.02</c:v>
                </c:pt>
              </c:numCache>
            </c:numRef>
          </c:val>
          <c:smooth val="0"/>
          <c:extLst>
            <c:ext xmlns:c16="http://schemas.microsoft.com/office/drawing/2014/chart" uri="{C3380CC4-5D6E-409C-BE32-E72D297353CC}">
              <c16:uniqueId val="{00000001-0EBE-4FF8-8FD8-5EB942D8970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【88.06】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【54.23】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【1,209.40】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【219.46】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D7" zoomScale="85" zoomScaleNormal="8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福島県　郡山市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特定環境保全公共下水道</v>
      </c>
      <c r="Q8" s="71"/>
      <c r="R8" s="71"/>
      <c r="S8" s="71"/>
      <c r="T8" s="71"/>
      <c r="U8" s="71"/>
      <c r="V8" s="71"/>
      <c r="W8" s="71" t="str">
        <f>データ!L6</f>
        <v>D2</v>
      </c>
      <c r="X8" s="71"/>
      <c r="Y8" s="71"/>
      <c r="Z8" s="71"/>
      <c r="AA8" s="71"/>
      <c r="AB8" s="71"/>
      <c r="AC8" s="71"/>
      <c r="AD8" s="72" t="str">
        <f>データ!$M$6</f>
        <v>自治体職員</v>
      </c>
      <c r="AE8" s="72"/>
      <c r="AF8" s="72"/>
      <c r="AG8" s="72"/>
      <c r="AH8" s="72"/>
      <c r="AI8" s="72"/>
      <c r="AJ8" s="72"/>
      <c r="AK8" s="3"/>
      <c r="AL8" s="68">
        <f>データ!S6</f>
        <v>324109</v>
      </c>
      <c r="AM8" s="68"/>
      <c r="AN8" s="68"/>
      <c r="AO8" s="68"/>
      <c r="AP8" s="68"/>
      <c r="AQ8" s="68"/>
      <c r="AR8" s="68"/>
      <c r="AS8" s="68"/>
      <c r="AT8" s="67">
        <f>データ!T6</f>
        <v>757.2</v>
      </c>
      <c r="AU8" s="67"/>
      <c r="AV8" s="67"/>
      <c r="AW8" s="67"/>
      <c r="AX8" s="67"/>
      <c r="AY8" s="67"/>
      <c r="AZ8" s="67"/>
      <c r="BA8" s="67"/>
      <c r="BB8" s="67">
        <f>データ!U6</f>
        <v>428.04</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f>データ!O6</f>
        <v>43.29</v>
      </c>
      <c r="J10" s="67"/>
      <c r="K10" s="67"/>
      <c r="L10" s="67"/>
      <c r="M10" s="67"/>
      <c r="N10" s="67"/>
      <c r="O10" s="67"/>
      <c r="P10" s="67">
        <f>データ!P6</f>
        <v>0.83</v>
      </c>
      <c r="Q10" s="67"/>
      <c r="R10" s="67"/>
      <c r="S10" s="67"/>
      <c r="T10" s="67"/>
      <c r="U10" s="67"/>
      <c r="V10" s="67"/>
      <c r="W10" s="67">
        <f>データ!Q6</f>
        <v>103.25</v>
      </c>
      <c r="X10" s="67"/>
      <c r="Y10" s="67"/>
      <c r="Z10" s="67"/>
      <c r="AA10" s="67"/>
      <c r="AB10" s="67"/>
      <c r="AC10" s="67"/>
      <c r="AD10" s="68">
        <f>データ!R6</f>
        <v>3013</v>
      </c>
      <c r="AE10" s="68"/>
      <c r="AF10" s="68"/>
      <c r="AG10" s="68"/>
      <c r="AH10" s="68"/>
      <c r="AI10" s="68"/>
      <c r="AJ10" s="68"/>
      <c r="AK10" s="2"/>
      <c r="AL10" s="68">
        <f>データ!V6</f>
        <v>2665</v>
      </c>
      <c r="AM10" s="68"/>
      <c r="AN10" s="68"/>
      <c r="AO10" s="68"/>
      <c r="AP10" s="68"/>
      <c r="AQ10" s="68"/>
      <c r="AR10" s="68"/>
      <c r="AS10" s="68"/>
      <c r="AT10" s="67">
        <f>データ!W6</f>
        <v>1.47</v>
      </c>
      <c r="AU10" s="67"/>
      <c r="AV10" s="67"/>
      <c r="AW10" s="67"/>
      <c r="AX10" s="67"/>
      <c r="AY10" s="67"/>
      <c r="AZ10" s="67"/>
      <c r="BA10" s="67"/>
      <c r="BB10" s="67">
        <f>データ!X6</f>
        <v>1812.93</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110</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109</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108</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【101.92】</v>
      </c>
      <c r="F85" s="26" t="str">
        <f>データ!AT6</f>
        <v>【88.06】</v>
      </c>
      <c r="G85" s="26" t="str">
        <f>データ!BE6</f>
        <v>【54.23】</v>
      </c>
      <c r="H85" s="26" t="str">
        <f>データ!BP6</f>
        <v>【1,209.40】</v>
      </c>
      <c r="I85" s="26" t="str">
        <f>データ!CA6</f>
        <v>【74.48】</v>
      </c>
      <c r="J85" s="26" t="str">
        <f>データ!CL6</f>
        <v>【219.46】</v>
      </c>
      <c r="K85" s="26" t="str">
        <f>データ!CW6</f>
        <v>【42.82】</v>
      </c>
      <c r="L85" s="26" t="str">
        <f>データ!DH6</f>
        <v>【83.36】</v>
      </c>
      <c r="M85" s="26" t="str">
        <f>データ!DS6</f>
        <v>【24.88】</v>
      </c>
      <c r="N85" s="26" t="str">
        <f>データ!ED6</f>
        <v>【0.01】</v>
      </c>
      <c r="O85" s="26" t="str">
        <f>データ!EO6</f>
        <v>【0.12】</v>
      </c>
    </row>
  </sheetData>
  <sheetProtection algorithmName="SHA-512" hashValue="klU7ce9GXuWHF1LEGIxZRCKUgIIH5AAT4UVyFAfMSIYbYPbmxdp/GDufBk/3fVGlCp+V5uqB+bTbUmybnR7LkQ==" saltValue="WU3hCLK+djVQddhZr8poh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72036</v>
      </c>
      <c r="D6" s="33">
        <f t="shared" si="3"/>
        <v>46</v>
      </c>
      <c r="E6" s="33">
        <f t="shared" si="3"/>
        <v>17</v>
      </c>
      <c r="F6" s="33">
        <f t="shared" si="3"/>
        <v>4</v>
      </c>
      <c r="G6" s="33">
        <f t="shared" si="3"/>
        <v>0</v>
      </c>
      <c r="H6" s="33" t="str">
        <f t="shared" si="3"/>
        <v>福島県　郡山市</v>
      </c>
      <c r="I6" s="33" t="str">
        <f t="shared" si="3"/>
        <v>法適用</v>
      </c>
      <c r="J6" s="33" t="str">
        <f t="shared" si="3"/>
        <v>下水道事業</v>
      </c>
      <c r="K6" s="33" t="str">
        <f t="shared" si="3"/>
        <v>特定環境保全公共下水道</v>
      </c>
      <c r="L6" s="33" t="str">
        <f t="shared" si="3"/>
        <v>D2</v>
      </c>
      <c r="M6" s="33" t="str">
        <f t="shared" si="3"/>
        <v>自治体職員</v>
      </c>
      <c r="N6" s="34" t="str">
        <f t="shared" si="3"/>
        <v>-</v>
      </c>
      <c r="O6" s="34">
        <f t="shared" si="3"/>
        <v>43.29</v>
      </c>
      <c r="P6" s="34">
        <f t="shared" si="3"/>
        <v>0.83</v>
      </c>
      <c r="Q6" s="34">
        <f t="shared" si="3"/>
        <v>103.25</v>
      </c>
      <c r="R6" s="34">
        <f t="shared" si="3"/>
        <v>3013</v>
      </c>
      <c r="S6" s="34">
        <f t="shared" si="3"/>
        <v>324109</v>
      </c>
      <c r="T6" s="34">
        <f t="shared" si="3"/>
        <v>757.2</v>
      </c>
      <c r="U6" s="34">
        <f t="shared" si="3"/>
        <v>428.04</v>
      </c>
      <c r="V6" s="34">
        <f t="shared" si="3"/>
        <v>2665</v>
      </c>
      <c r="W6" s="34">
        <f t="shared" si="3"/>
        <v>1.47</v>
      </c>
      <c r="X6" s="34">
        <f t="shared" si="3"/>
        <v>1812.93</v>
      </c>
      <c r="Y6" s="35">
        <f>IF(Y7="",NA(),Y7)</f>
        <v>100.22</v>
      </c>
      <c r="Z6" s="35">
        <f t="shared" ref="Z6:AH6" si="4">IF(Z7="",NA(),Z7)</f>
        <v>99.79</v>
      </c>
      <c r="AA6" s="35">
        <f t="shared" si="4"/>
        <v>100</v>
      </c>
      <c r="AB6" s="35">
        <f t="shared" si="4"/>
        <v>100</v>
      </c>
      <c r="AC6" s="35">
        <f t="shared" si="4"/>
        <v>100</v>
      </c>
      <c r="AD6" s="35">
        <f t="shared" si="4"/>
        <v>96.83</v>
      </c>
      <c r="AE6" s="35">
        <f t="shared" si="4"/>
        <v>98.32</v>
      </c>
      <c r="AF6" s="35">
        <f t="shared" si="4"/>
        <v>98.04</v>
      </c>
      <c r="AG6" s="35">
        <f t="shared" si="4"/>
        <v>102.13</v>
      </c>
      <c r="AH6" s="35">
        <f t="shared" si="4"/>
        <v>101.72</v>
      </c>
      <c r="AI6" s="34" t="str">
        <f>IF(AI7="","",IF(AI7="-","【-】","【"&amp;SUBSTITUTE(TEXT(AI7,"#,##0.00"),"-","△")&amp;"】"))</f>
        <v>【101.92】</v>
      </c>
      <c r="AJ6" s="34">
        <f>IF(AJ7="",NA(),AJ7)</f>
        <v>0</v>
      </c>
      <c r="AK6" s="34">
        <f t="shared" ref="AK6:AS6" si="5">IF(AK7="",NA(),AK7)</f>
        <v>0</v>
      </c>
      <c r="AL6" s="34">
        <f t="shared" si="5"/>
        <v>0</v>
      </c>
      <c r="AM6" s="34">
        <f t="shared" si="5"/>
        <v>0</v>
      </c>
      <c r="AN6" s="34">
        <f t="shared" si="5"/>
        <v>0</v>
      </c>
      <c r="AO6" s="35">
        <f t="shared" si="5"/>
        <v>172.52</v>
      </c>
      <c r="AP6" s="35">
        <f t="shared" si="5"/>
        <v>201.29</v>
      </c>
      <c r="AQ6" s="35">
        <f t="shared" si="5"/>
        <v>208.1</v>
      </c>
      <c r="AR6" s="35">
        <f t="shared" si="5"/>
        <v>109.51</v>
      </c>
      <c r="AS6" s="35">
        <f t="shared" si="5"/>
        <v>112.88</v>
      </c>
      <c r="AT6" s="34" t="str">
        <f>IF(AT7="","",IF(AT7="-","【-】","【"&amp;SUBSTITUTE(TEXT(AT7,"#,##0.00"),"-","△")&amp;"】"))</f>
        <v>【88.06】</v>
      </c>
      <c r="AU6" s="35">
        <f>IF(AU7="",NA(),AU7)</f>
        <v>7.27</v>
      </c>
      <c r="AV6" s="35">
        <f t="shared" ref="AV6:BD6" si="6">IF(AV7="",NA(),AV7)</f>
        <v>18.760000000000002</v>
      </c>
      <c r="AW6" s="35">
        <f t="shared" si="6"/>
        <v>26.78</v>
      </c>
      <c r="AX6" s="35">
        <f t="shared" si="6"/>
        <v>5.37</v>
      </c>
      <c r="AY6" s="35">
        <f t="shared" si="6"/>
        <v>10.09</v>
      </c>
      <c r="AZ6" s="35">
        <f t="shared" si="6"/>
        <v>69.430000000000007</v>
      </c>
      <c r="BA6" s="35">
        <f t="shared" si="6"/>
        <v>81.19</v>
      </c>
      <c r="BB6" s="35">
        <f t="shared" si="6"/>
        <v>75.290000000000006</v>
      </c>
      <c r="BC6" s="35">
        <f t="shared" si="6"/>
        <v>47.44</v>
      </c>
      <c r="BD6" s="35">
        <f t="shared" si="6"/>
        <v>49.18</v>
      </c>
      <c r="BE6" s="34" t="str">
        <f>IF(BE7="","",IF(BE7="-","【-】","【"&amp;SUBSTITUTE(TEXT(BE7,"#,##0.00"),"-","△")&amp;"】"))</f>
        <v>【54.23】</v>
      </c>
      <c r="BF6" s="35">
        <f>IF(BF7="",NA(),BF7)</f>
        <v>1235.92</v>
      </c>
      <c r="BG6" s="35">
        <f t="shared" ref="BG6:BO6" si="7">IF(BG7="",NA(),BG7)</f>
        <v>1776.73</v>
      </c>
      <c r="BH6" s="35">
        <f t="shared" si="7"/>
        <v>1636.95</v>
      </c>
      <c r="BI6" s="35">
        <f t="shared" si="7"/>
        <v>1771.68</v>
      </c>
      <c r="BJ6" s="35">
        <f t="shared" si="7"/>
        <v>1604.7</v>
      </c>
      <c r="BK6" s="35">
        <f t="shared" si="7"/>
        <v>1671.86</v>
      </c>
      <c r="BL6" s="35">
        <f t="shared" si="7"/>
        <v>1673.47</v>
      </c>
      <c r="BM6" s="35">
        <f t="shared" si="7"/>
        <v>1592.72</v>
      </c>
      <c r="BN6" s="35">
        <f t="shared" si="7"/>
        <v>1243.71</v>
      </c>
      <c r="BO6" s="35">
        <f t="shared" si="7"/>
        <v>1194.1500000000001</v>
      </c>
      <c r="BP6" s="34" t="str">
        <f>IF(BP7="","",IF(BP7="-","【-】","【"&amp;SUBSTITUTE(TEXT(BP7,"#,##0.00"),"-","△")&amp;"】"))</f>
        <v>【1,209.40】</v>
      </c>
      <c r="BQ6" s="35">
        <f>IF(BQ7="",NA(),BQ7)</f>
        <v>33.299999999999997</v>
      </c>
      <c r="BR6" s="35">
        <f t="shared" ref="BR6:BZ6" si="8">IF(BR7="",NA(),BR7)</f>
        <v>33.01</v>
      </c>
      <c r="BS6" s="35">
        <f t="shared" si="8"/>
        <v>35.799999999999997</v>
      </c>
      <c r="BT6" s="35">
        <f t="shared" si="8"/>
        <v>27.36</v>
      </c>
      <c r="BU6" s="35">
        <f t="shared" si="8"/>
        <v>37.71</v>
      </c>
      <c r="BV6" s="35">
        <f t="shared" si="8"/>
        <v>50.54</v>
      </c>
      <c r="BW6" s="35">
        <f t="shared" si="8"/>
        <v>49.22</v>
      </c>
      <c r="BX6" s="35">
        <f t="shared" si="8"/>
        <v>53.7</v>
      </c>
      <c r="BY6" s="35">
        <f t="shared" si="8"/>
        <v>74.3</v>
      </c>
      <c r="BZ6" s="35">
        <f t="shared" si="8"/>
        <v>72.260000000000005</v>
      </c>
      <c r="CA6" s="34" t="str">
        <f>IF(CA7="","",IF(CA7="-","【-】","【"&amp;SUBSTITUTE(TEXT(CA7,"#,##0.00"),"-","△")&amp;"】"))</f>
        <v>【74.48】</v>
      </c>
      <c r="CB6" s="35">
        <f>IF(CB7="",NA(),CB7)</f>
        <v>505.75</v>
      </c>
      <c r="CC6" s="35">
        <f t="shared" ref="CC6:CK6" si="9">IF(CC7="",NA(),CC7)</f>
        <v>516.52</v>
      </c>
      <c r="CD6" s="35">
        <f t="shared" si="9"/>
        <v>475.65</v>
      </c>
      <c r="CE6" s="35">
        <f t="shared" si="9"/>
        <v>620.58000000000004</v>
      </c>
      <c r="CF6" s="35">
        <f t="shared" si="9"/>
        <v>451.37</v>
      </c>
      <c r="CG6" s="35">
        <f t="shared" si="9"/>
        <v>320.36</v>
      </c>
      <c r="CH6" s="35">
        <f t="shared" si="9"/>
        <v>332.02</v>
      </c>
      <c r="CI6" s="35">
        <f t="shared" si="9"/>
        <v>300.35000000000002</v>
      </c>
      <c r="CJ6" s="35">
        <f t="shared" si="9"/>
        <v>221.81</v>
      </c>
      <c r="CK6" s="35">
        <f t="shared" si="9"/>
        <v>230.02</v>
      </c>
      <c r="CL6" s="34" t="str">
        <f>IF(CL7="","",IF(CL7="-","【-】","【"&amp;SUBSTITUTE(TEXT(CL7,"#,##0.00"),"-","△")&amp;"】"))</f>
        <v>【219.46】</v>
      </c>
      <c r="CM6" s="35">
        <f>IF(CM7="",NA(),CM7)</f>
        <v>22.85</v>
      </c>
      <c r="CN6" s="35">
        <f t="shared" ref="CN6:CV6" si="10">IF(CN7="",NA(),CN7)</f>
        <v>24.71</v>
      </c>
      <c r="CO6" s="35">
        <f t="shared" si="10"/>
        <v>24.65</v>
      </c>
      <c r="CP6" s="35">
        <f t="shared" si="10"/>
        <v>25.71</v>
      </c>
      <c r="CQ6" s="35">
        <f t="shared" si="10"/>
        <v>24.88</v>
      </c>
      <c r="CR6" s="35">
        <f t="shared" si="10"/>
        <v>34.74</v>
      </c>
      <c r="CS6" s="35">
        <f t="shared" si="10"/>
        <v>36.65</v>
      </c>
      <c r="CT6" s="35">
        <f t="shared" si="10"/>
        <v>37.72</v>
      </c>
      <c r="CU6" s="35">
        <f t="shared" si="10"/>
        <v>43.36</v>
      </c>
      <c r="CV6" s="35">
        <f t="shared" si="10"/>
        <v>42.56</v>
      </c>
      <c r="CW6" s="34" t="str">
        <f>IF(CW7="","",IF(CW7="-","【-】","【"&amp;SUBSTITUTE(TEXT(CW7,"#,##0.00"),"-","△")&amp;"】"))</f>
        <v>【42.82】</v>
      </c>
      <c r="CX6" s="35">
        <f>IF(CX7="",NA(),CX7)</f>
        <v>52.44</v>
      </c>
      <c r="CY6" s="35">
        <f t="shared" ref="CY6:DG6" si="11">IF(CY7="",NA(),CY7)</f>
        <v>51.59</v>
      </c>
      <c r="CZ6" s="35">
        <f t="shared" si="11"/>
        <v>53.79</v>
      </c>
      <c r="DA6" s="35">
        <f t="shared" si="11"/>
        <v>56.03</v>
      </c>
      <c r="DB6" s="35">
        <f t="shared" si="11"/>
        <v>58.91</v>
      </c>
      <c r="DC6" s="35">
        <f t="shared" si="11"/>
        <v>70.14</v>
      </c>
      <c r="DD6" s="35">
        <f t="shared" si="11"/>
        <v>68.83</v>
      </c>
      <c r="DE6" s="35">
        <f t="shared" si="11"/>
        <v>68.459999999999994</v>
      </c>
      <c r="DF6" s="35">
        <f t="shared" si="11"/>
        <v>83.06</v>
      </c>
      <c r="DG6" s="35">
        <f t="shared" si="11"/>
        <v>83.32</v>
      </c>
      <c r="DH6" s="34" t="str">
        <f>IF(DH7="","",IF(DH7="-","【-】","【"&amp;SUBSTITUTE(TEXT(DH7,"#,##0.00"),"-","△")&amp;"】"))</f>
        <v>【83.36】</v>
      </c>
      <c r="DI6" s="35">
        <f>IF(DI7="",NA(),DI7)</f>
        <v>20.79</v>
      </c>
      <c r="DJ6" s="35">
        <f t="shared" ref="DJ6:DR6" si="12">IF(DJ7="",NA(),DJ7)</f>
        <v>23.54</v>
      </c>
      <c r="DK6" s="35">
        <f t="shared" si="12"/>
        <v>26.38</v>
      </c>
      <c r="DL6" s="35">
        <f t="shared" si="12"/>
        <v>27.52</v>
      </c>
      <c r="DM6" s="35">
        <f t="shared" si="12"/>
        <v>30.07</v>
      </c>
      <c r="DN6" s="35">
        <f t="shared" si="12"/>
        <v>14.53</v>
      </c>
      <c r="DO6" s="35">
        <f t="shared" si="12"/>
        <v>17.72</v>
      </c>
      <c r="DP6" s="35">
        <f t="shared" si="12"/>
        <v>18.920000000000002</v>
      </c>
      <c r="DQ6" s="35">
        <f t="shared" si="12"/>
        <v>23.93</v>
      </c>
      <c r="DR6" s="35">
        <f t="shared" si="12"/>
        <v>24.68</v>
      </c>
      <c r="DS6" s="34" t="str">
        <f>IF(DS7="","",IF(DS7="-","【-】","【"&amp;SUBSTITUTE(TEXT(DS7,"#,##0.00"),"-","△")&amp;"】"))</f>
        <v>【24.88】</v>
      </c>
      <c r="DT6" s="34">
        <f>IF(DT7="",NA(),DT7)</f>
        <v>0</v>
      </c>
      <c r="DU6" s="34">
        <f t="shared" ref="DU6:EC6" si="13">IF(DU7="",NA(),DU7)</f>
        <v>0</v>
      </c>
      <c r="DV6" s="34">
        <f t="shared" si="13"/>
        <v>0</v>
      </c>
      <c r="DW6" s="34">
        <f t="shared" si="13"/>
        <v>0</v>
      </c>
      <c r="DX6" s="34">
        <f t="shared" si="13"/>
        <v>0</v>
      </c>
      <c r="DY6" s="34">
        <f t="shared" si="13"/>
        <v>0</v>
      </c>
      <c r="DZ6" s="34">
        <f t="shared" si="13"/>
        <v>0</v>
      </c>
      <c r="EA6" s="34">
        <f t="shared" si="13"/>
        <v>0</v>
      </c>
      <c r="EB6" s="34">
        <f t="shared" si="13"/>
        <v>0</v>
      </c>
      <c r="EC6" s="35">
        <f t="shared" si="13"/>
        <v>0.01</v>
      </c>
      <c r="ED6" s="34" t="str">
        <f>IF(ED7="","",IF(ED7="-","【-】","【"&amp;SUBSTITUTE(TEXT(ED7,"#,##0.00"),"-","△")&amp;"】"))</f>
        <v>【0.01】</v>
      </c>
      <c r="EE6" s="35">
        <f>IF(EE7="",NA(),EE7)</f>
        <v>0.22</v>
      </c>
      <c r="EF6" s="35">
        <f t="shared" ref="EF6:EN6" si="14">IF(EF7="",NA(),EF7)</f>
        <v>0.18</v>
      </c>
      <c r="EG6" s="34">
        <f t="shared" si="14"/>
        <v>0</v>
      </c>
      <c r="EH6" s="35">
        <f t="shared" si="14"/>
        <v>1.85</v>
      </c>
      <c r="EI6" s="35">
        <f t="shared" si="14"/>
        <v>0.41</v>
      </c>
      <c r="EJ6" s="35">
        <f t="shared" si="14"/>
        <v>0.08</v>
      </c>
      <c r="EK6" s="35">
        <f t="shared" si="14"/>
        <v>0.26</v>
      </c>
      <c r="EL6" s="35">
        <f t="shared" si="14"/>
        <v>0.13</v>
      </c>
      <c r="EM6" s="35">
        <f t="shared" si="14"/>
        <v>0.09</v>
      </c>
      <c r="EN6" s="35">
        <f t="shared" si="14"/>
        <v>0.13</v>
      </c>
      <c r="EO6" s="34" t="str">
        <f>IF(EO7="","",IF(EO7="-","【-】","【"&amp;SUBSTITUTE(TEXT(EO7,"#,##0.00"),"-","△")&amp;"】"))</f>
        <v>【0.12】</v>
      </c>
    </row>
    <row r="7" spans="1:148" s="36" customFormat="1" x14ac:dyDescent="0.15">
      <c r="A7" s="28"/>
      <c r="B7" s="37">
        <v>2018</v>
      </c>
      <c r="C7" s="37">
        <v>72036</v>
      </c>
      <c r="D7" s="37">
        <v>46</v>
      </c>
      <c r="E7" s="37">
        <v>17</v>
      </c>
      <c r="F7" s="37">
        <v>4</v>
      </c>
      <c r="G7" s="37">
        <v>0</v>
      </c>
      <c r="H7" s="37" t="s">
        <v>96</v>
      </c>
      <c r="I7" s="37" t="s">
        <v>97</v>
      </c>
      <c r="J7" s="37" t="s">
        <v>98</v>
      </c>
      <c r="K7" s="37" t="s">
        <v>99</v>
      </c>
      <c r="L7" s="37" t="s">
        <v>100</v>
      </c>
      <c r="M7" s="37" t="s">
        <v>101</v>
      </c>
      <c r="N7" s="38" t="s">
        <v>102</v>
      </c>
      <c r="O7" s="38">
        <v>43.29</v>
      </c>
      <c r="P7" s="38">
        <v>0.83</v>
      </c>
      <c r="Q7" s="38">
        <v>103.25</v>
      </c>
      <c r="R7" s="38">
        <v>3013</v>
      </c>
      <c r="S7" s="38">
        <v>324109</v>
      </c>
      <c r="T7" s="38">
        <v>757.2</v>
      </c>
      <c r="U7" s="38">
        <v>428.04</v>
      </c>
      <c r="V7" s="38">
        <v>2665</v>
      </c>
      <c r="W7" s="38">
        <v>1.47</v>
      </c>
      <c r="X7" s="38">
        <v>1812.93</v>
      </c>
      <c r="Y7" s="38">
        <v>100.22</v>
      </c>
      <c r="Z7" s="38">
        <v>99.79</v>
      </c>
      <c r="AA7" s="38">
        <v>100</v>
      </c>
      <c r="AB7" s="38">
        <v>100</v>
      </c>
      <c r="AC7" s="38">
        <v>100</v>
      </c>
      <c r="AD7" s="38">
        <v>96.83</v>
      </c>
      <c r="AE7" s="38">
        <v>98.32</v>
      </c>
      <c r="AF7" s="38">
        <v>98.04</v>
      </c>
      <c r="AG7" s="38">
        <v>102.13</v>
      </c>
      <c r="AH7" s="38">
        <v>101.72</v>
      </c>
      <c r="AI7" s="38">
        <v>101.92</v>
      </c>
      <c r="AJ7" s="38">
        <v>0</v>
      </c>
      <c r="AK7" s="38">
        <v>0</v>
      </c>
      <c r="AL7" s="38">
        <v>0</v>
      </c>
      <c r="AM7" s="38">
        <v>0</v>
      </c>
      <c r="AN7" s="38">
        <v>0</v>
      </c>
      <c r="AO7" s="38">
        <v>172.52</v>
      </c>
      <c r="AP7" s="38">
        <v>201.29</v>
      </c>
      <c r="AQ7" s="38">
        <v>208.1</v>
      </c>
      <c r="AR7" s="38">
        <v>109.51</v>
      </c>
      <c r="AS7" s="38">
        <v>112.88</v>
      </c>
      <c r="AT7" s="38">
        <v>88.06</v>
      </c>
      <c r="AU7" s="38">
        <v>7.27</v>
      </c>
      <c r="AV7" s="38">
        <v>18.760000000000002</v>
      </c>
      <c r="AW7" s="38">
        <v>26.78</v>
      </c>
      <c r="AX7" s="38">
        <v>5.37</v>
      </c>
      <c r="AY7" s="38">
        <v>10.09</v>
      </c>
      <c r="AZ7" s="38">
        <v>69.430000000000007</v>
      </c>
      <c r="BA7" s="38">
        <v>81.19</v>
      </c>
      <c r="BB7" s="38">
        <v>75.290000000000006</v>
      </c>
      <c r="BC7" s="38">
        <v>47.44</v>
      </c>
      <c r="BD7" s="38">
        <v>49.18</v>
      </c>
      <c r="BE7" s="38">
        <v>54.23</v>
      </c>
      <c r="BF7" s="38">
        <v>1235.92</v>
      </c>
      <c r="BG7" s="38">
        <v>1776.73</v>
      </c>
      <c r="BH7" s="38">
        <v>1636.95</v>
      </c>
      <c r="BI7" s="38">
        <v>1771.68</v>
      </c>
      <c r="BJ7" s="38">
        <v>1604.7</v>
      </c>
      <c r="BK7" s="38">
        <v>1671.86</v>
      </c>
      <c r="BL7" s="38">
        <v>1673.47</v>
      </c>
      <c r="BM7" s="38">
        <v>1592.72</v>
      </c>
      <c r="BN7" s="38">
        <v>1243.71</v>
      </c>
      <c r="BO7" s="38">
        <v>1194.1500000000001</v>
      </c>
      <c r="BP7" s="38">
        <v>1209.4000000000001</v>
      </c>
      <c r="BQ7" s="38">
        <v>33.299999999999997</v>
      </c>
      <c r="BR7" s="38">
        <v>33.01</v>
      </c>
      <c r="BS7" s="38">
        <v>35.799999999999997</v>
      </c>
      <c r="BT7" s="38">
        <v>27.36</v>
      </c>
      <c r="BU7" s="38">
        <v>37.71</v>
      </c>
      <c r="BV7" s="38">
        <v>50.54</v>
      </c>
      <c r="BW7" s="38">
        <v>49.22</v>
      </c>
      <c r="BX7" s="38">
        <v>53.7</v>
      </c>
      <c r="BY7" s="38">
        <v>74.3</v>
      </c>
      <c r="BZ7" s="38">
        <v>72.260000000000005</v>
      </c>
      <c r="CA7" s="38">
        <v>74.48</v>
      </c>
      <c r="CB7" s="38">
        <v>505.75</v>
      </c>
      <c r="CC7" s="38">
        <v>516.52</v>
      </c>
      <c r="CD7" s="38">
        <v>475.65</v>
      </c>
      <c r="CE7" s="38">
        <v>620.58000000000004</v>
      </c>
      <c r="CF7" s="38">
        <v>451.37</v>
      </c>
      <c r="CG7" s="38">
        <v>320.36</v>
      </c>
      <c r="CH7" s="38">
        <v>332.02</v>
      </c>
      <c r="CI7" s="38">
        <v>300.35000000000002</v>
      </c>
      <c r="CJ7" s="38">
        <v>221.81</v>
      </c>
      <c r="CK7" s="38">
        <v>230.02</v>
      </c>
      <c r="CL7" s="38">
        <v>219.46</v>
      </c>
      <c r="CM7" s="38">
        <v>22.85</v>
      </c>
      <c r="CN7" s="38">
        <v>24.71</v>
      </c>
      <c r="CO7" s="38">
        <v>24.65</v>
      </c>
      <c r="CP7" s="38">
        <v>25.71</v>
      </c>
      <c r="CQ7" s="38">
        <v>24.88</v>
      </c>
      <c r="CR7" s="38">
        <v>34.74</v>
      </c>
      <c r="CS7" s="38">
        <v>36.65</v>
      </c>
      <c r="CT7" s="38">
        <v>37.72</v>
      </c>
      <c r="CU7" s="38">
        <v>43.36</v>
      </c>
      <c r="CV7" s="38">
        <v>42.56</v>
      </c>
      <c r="CW7" s="38">
        <v>42.82</v>
      </c>
      <c r="CX7" s="38">
        <v>52.44</v>
      </c>
      <c r="CY7" s="38">
        <v>51.59</v>
      </c>
      <c r="CZ7" s="38">
        <v>53.79</v>
      </c>
      <c r="DA7" s="38">
        <v>56.03</v>
      </c>
      <c r="DB7" s="38">
        <v>58.91</v>
      </c>
      <c r="DC7" s="38">
        <v>70.14</v>
      </c>
      <c r="DD7" s="38">
        <v>68.83</v>
      </c>
      <c r="DE7" s="38">
        <v>68.459999999999994</v>
      </c>
      <c r="DF7" s="38">
        <v>83.06</v>
      </c>
      <c r="DG7" s="38">
        <v>83.32</v>
      </c>
      <c r="DH7" s="38">
        <v>83.36</v>
      </c>
      <c r="DI7" s="38">
        <v>20.79</v>
      </c>
      <c r="DJ7" s="38">
        <v>23.54</v>
      </c>
      <c r="DK7" s="38">
        <v>26.38</v>
      </c>
      <c r="DL7" s="38">
        <v>27.52</v>
      </c>
      <c r="DM7" s="38">
        <v>30.07</v>
      </c>
      <c r="DN7" s="38">
        <v>14.53</v>
      </c>
      <c r="DO7" s="38">
        <v>17.72</v>
      </c>
      <c r="DP7" s="38">
        <v>18.920000000000002</v>
      </c>
      <c r="DQ7" s="38">
        <v>23.93</v>
      </c>
      <c r="DR7" s="38">
        <v>24.68</v>
      </c>
      <c r="DS7" s="38">
        <v>24.88</v>
      </c>
      <c r="DT7" s="38">
        <v>0</v>
      </c>
      <c r="DU7" s="38">
        <v>0</v>
      </c>
      <c r="DV7" s="38">
        <v>0</v>
      </c>
      <c r="DW7" s="38">
        <v>0</v>
      </c>
      <c r="DX7" s="38">
        <v>0</v>
      </c>
      <c r="DY7" s="38">
        <v>0</v>
      </c>
      <c r="DZ7" s="38">
        <v>0</v>
      </c>
      <c r="EA7" s="38">
        <v>0</v>
      </c>
      <c r="EB7" s="38">
        <v>0</v>
      </c>
      <c r="EC7" s="38">
        <v>0.01</v>
      </c>
      <c r="ED7" s="38">
        <v>0.01</v>
      </c>
      <c r="EE7" s="38">
        <v>0.22</v>
      </c>
      <c r="EF7" s="38">
        <v>0.18</v>
      </c>
      <c r="EG7" s="38">
        <v>0</v>
      </c>
      <c r="EH7" s="38">
        <v>1.85</v>
      </c>
      <c r="EI7" s="38">
        <v>0.41</v>
      </c>
      <c r="EJ7" s="38">
        <v>0.08</v>
      </c>
      <c r="EK7" s="38">
        <v>0.26</v>
      </c>
      <c r="EL7" s="38">
        <v>0.13</v>
      </c>
      <c r="EM7" s="38">
        <v>0.09</v>
      </c>
      <c r="EN7" s="38">
        <v>0.13</v>
      </c>
      <c r="EO7" s="38">
        <v>0.12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生田　晶教</cp:lastModifiedBy>
  <cp:lastPrinted>2020-01-28T07:03:46Z</cp:lastPrinted>
  <dcterms:created xsi:type="dcterms:W3CDTF">2019-12-05T04:48:57Z</dcterms:created>
  <dcterms:modified xsi:type="dcterms:W3CDTF">2020-01-28T07:07:42Z</dcterms:modified>
  <cp:category/>
</cp:coreProperties>
</file>