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C:\Users\102044\Desktop\平成31年度\23 経営比較分析表\"/>
    </mc:Choice>
  </mc:AlternateContent>
  <xr:revisionPtr revIDLastSave="0" documentId="13_ncr:1_{59301DB2-9B76-4757-8F7F-1CD5C8BF6F21}" xr6:coauthVersionLast="36" xr6:coauthVersionMax="36" xr10:uidLastSave="{00000000-0000-0000-0000-000000000000}"/>
  <workbookProtection workbookAlgorithmName="SHA-512" workbookHashValue="MyHPsoNKL+YydiIGoLTqDX3RcE+LbP9ByXkeYPOOhET8+tff/XQsy5HjGorjq+K08cE/NEzJ3q3ktwS+j7zNfw==" workbookSaltValue="reATz7BsUVVqM0ZKehacyA=="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S6" i="5"/>
  <c r="R6" i="5"/>
  <c r="Q6" i="5"/>
  <c r="W10" i="4" s="1"/>
  <c r="P6" i="5"/>
  <c r="P10" i="4" s="1"/>
  <c r="O6" i="5"/>
  <c r="N6" i="5"/>
  <c r="B10" i="4" s="1"/>
  <c r="M6" i="5"/>
  <c r="AD8" i="4" s="1"/>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J85" i="4"/>
  <c r="I85" i="4"/>
  <c r="G85" i="4"/>
  <c r="BB10" i="4"/>
  <c r="AD10" i="4"/>
  <c r="I10" i="4"/>
  <c r="AT8" i="4"/>
  <c r="AL8" i="4"/>
  <c r="W8" i="4"/>
  <c r="P8" i="4"/>
  <c r="B6" i="4"/>
  <c r="C10" i="5" l="1"/>
  <c r="D10" i="5"/>
  <c r="E10" i="5"/>
  <c r="B10" i="5"/>
</calcChain>
</file>

<file path=xl/sharedStrings.xml><?xml version="1.0" encoding="utf-8"?>
<sst xmlns="http://schemas.openxmlformats.org/spreadsheetml/2006/main" count="274" uniqueCount="112">
  <si>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</si>
  <si>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</si>
  <si>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</si>
  <si>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</si>
  <si>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</si>
  <si>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</si>
  <si>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</si>
  <si>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</si>
  <si>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</si>
  <si>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</si>
  <si>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</si>
  <si>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</si>
  <si>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</si>
  <si>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</si>
  <si>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</si>
  <si>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</si>
  <si>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</si>
  <si>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</si>
  <si>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</si>
  <si>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</si>
  <si>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</si>
  <si>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</si>
  <si>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</si>
  <si>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</si>
  <si>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</si>
  <si>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</si>
  <si>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</si>
  <si>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</si>
  <si>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</si>
  <si>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</si>
  <si>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</si>
  <si>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</si>
  <si>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</si>
  <si>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</si>
  <si>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</si>
  <si>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</si>
  <si>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</si>
  <si>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</si>
  <si>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</si>
  <si>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</si>
  <si>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</si>
  <si>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</si>
  <si>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</si>
  <si>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</si>
  <si>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</si>
  <si>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</si>
  <si>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</si>
  <si>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</si>
  <si>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</si>
  <si>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</si>
  <si>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</si>
  <si>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</si>
  <si>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</si>
  <si>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</si>
  <si>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</si>
  <si>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</si>
  <si>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</si>
  <si>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</si>
  <si>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</si>
  <si>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</si>
  <si>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</si>
  <si>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</si>
  <si>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</si>
  <si>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</si>
  <si>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</si>
  <si>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</si>
  <si>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</si>
  <si>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</si>
  <si>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</si>
  <si>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</si>
  <si>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</si>
  <si>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</si>
  <si>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</si>
  <si>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</si>
  <si>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</si>
  <si>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</si>
  <si>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</si>
  <si>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</si>
  <si>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</si>
  <si>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</si>
  <si>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</si>
  <si>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</si>
  <si>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</si>
  <si>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</si>
  <si>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</si>
  <si>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</si>
  <si>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</si>
  <si>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</si>
  <si>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</si>
  <si>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</si>
  <si>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</si>
  <si>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</si>
  <si>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</si>
  <si>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</si>
  <si>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</si>
  <si>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</si>
  <si>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郡山市</t>
  </si>
  <si>
    <t>法適用</t>
  </si>
  <si>
    <t>下水道事業</t>
  </si>
  <si>
    <t>公共下水道</t>
  </si>
  <si>
    <t>Ac1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</si>
  <si>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</si>
  <si>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</si>
  <si>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</si>
  <si>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</si>
  <si>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</si>
  <si>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</si>
  <si>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</si>
  <si>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一般会計繰入金により欠損金は発生しておらず、経費回収率は１００％を満たしており良好であるが、人口減少等による社会動態の変化を的確に捉え、使用料や有収水量の確保に向け効果的な普及啓発活動について研究し実施していくとともに、民間委託の拡大等や施設の長寿命化によるライフサイクルコストの縮減等により、経営の改善を図っていく必要がある。
　また、建設開始後50年を経過している管渠が増加傾向であるため、予防保全の観点から管渠の状態を適時調査・確認し、計画的な修繕を行うとともに、施設の更新については、ストックマネジメント計画に基づき長寿命化による投資の平準化の推進が必要である。</t>
    <rPh sb="1" eb="3">
      <t>イッパン</t>
    </rPh>
    <rPh sb="3" eb="5">
      <t>カイケイ</t>
    </rPh>
    <rPh sb="5" eb="7">
      <t>クリイレ</t>
    </rPh>
    <rPh sb="7" eb="8">
      <t>キン</t>
    </rPh>
    <rPh sb="11" eb="14">
      <t>ケッソンキン</t>
    </rPh>
    <rPh sb="15" eb="17">
      <t>ハッセイ</t>
    </rPh>
    <rPh sb="23" eb="25">
      <t>ケイヒ</t>
    </rPh>
    <rPh sb="25" eb="27">
      <t>カイシュウ</t>
    </rPh>
    <rPh sb="27" eb="28">
      <t>リツ</t>
    </rPh>
    <rPh sb="34" eb="35">
      <t>ミ</t>
    </rPh>
    <rPh sb="40" eb="42">
      <t>リョウコウ</t>
    </rPh>
    <rPh sb="47" eb="49">
      <t>ジンコウ</t>
    </rPh>
    <rPh sb="49" eb="51">
      <t>ゲンショウ</t>
    </rPh>
    <rPh sb="51" eb="52">
      <t>ナド</t>
    </rPh>
    <rPh sb="55" eb="57">
      <t>シャカイ</t>
    </rPh>
    <rPh sb="57" eb="59">
      <t>ドウタイ</t>
    </rPh>
    <rPh sb="60" eb="62">
      <t>ヘンカ</t>
    </rPh>
    <rPh sb="63" eb="65">
      <t>テキカク</t>
    </rPh>
    <rPh sb="66" eb="67">
      <t>トラ</t>
    </rPh>
    <rPh sb="69" eb="72">
      <t>シヨウリョウ</t>
    </rPh>
    <rPh sb="73" eb="74">
      <t>ア</t>
    </rPh>
    <rPh sb="74" eb="75">
      <t>オサ</t>
    </rPh>
    <rPh sb="75" eb="77">
      <t>スイリョウ</t>
    </rPh>
    <rPh sb="78" eb="80">
      <t>カクホ</t>
    </rPh>
    <rPh sb="81" eb="82">
      <t>ム</t>
    </rPh>
    <rPh sb="83" eb="86">
      <t>コウカテキ</t>
    </rPh>
    <rPh sb="87" eb="89">
      <t>フキュウ</t>
    </rPh>
    <rPh sb="89" eb="91">
      <t>ケイハツ</t>
    </rPh>
    <rPh sb="91" eb="93">
      <t>カツドウ</t>
    </rPh>
    <rPh sb="97" eb="99">
      <t>ケンキュウ</t>
    </rPh>
    <rPh sb="100" eb="102">
      <t>ジッシ</t>
    </rPh>
    <rPh sb="111" eb="113">
      <t>ミンカン</t>
    </rPh>
    <rPh sb="113" eb="115">
      <t>イタク</t>
    </rPh>
    <rPh sb="116" eb="118">
      <t>カクダイ</t>
    </rPh>
    <rPh sb="118" eb="119">
      <t>ナド</t>
    </rPh>
    <rPh sb="120" eb="122">
      <t>シセツ</t>
    </rPh>
    <rPh sb="123" eb="124">
      <t>チョウ</t>
    </rPh>
    <rPh sb="124" eb="127">
      <t>ジュミョウカ</t>
    </rPh>
    <rPh sb="141" eb="143">
      <t>シュクゲン</t>
    </rPh>
    <rPh sb="143" eb="144">
      <t>ナド</t>
    </rPh>
    <rPh sb="148" eb="150">
      <t>ケイエイ</t>
    </rPh>
    <rPh sb="151" eb="153">
      <t>カイゼン</t>
    </rPh>
    <rPh sb="154" eb="155">
      <t>ハカ</t>
    </rPh>
    <rPh sb="159" eb="161">
      <t>ヒツヨウ</t>
    </rPh>
    <rPh sb="170" eb="172">
      <t>ケンセツ</t>
    </rPh>
    <rPh sb="172" eb="174">
      <t>カイシ</t>
    </rPh>
    <rPh sb="174" eb="175">
      <t>ゴ</t>
    </rPh>
    <rPh sb="177" eb="178">
      <t>ネン</t>
    </rPh>
    <rPh sb="179" eb="181">
      <t>ケイカ</t>
    </rPh>
    <rPh sb="185" eb="187">
      <t>カンキョ</t>
    </rPh>
    <rPh sb="188" eb="190">
      <t>ゾウカ</t>
    </rPh>
    <rPh sb="190" eb="192">
      <t>ケイコウ</t>
    </rPh>
    <rPh sb="222" eb="225">
      <t>ケイカクテキ</t>
    </rPh>
    <rPh sb="236" eb="238">
      <t>シセツ</t>
    </rPh>
    <rPh sb="239" eb="241">
      <t>コウシン</t>
    </rPh>
    <rPh sb="263" eb="265">
      <t>チョウジュ</t>
    </rPh>
    <rPh sb="265" eb="266">
      <t>イノチ</t>
    </rPh>
    <rPh sb="266" eb="267">
      <t>カ</t>
    </rPh>
    <rPh sb="270" eb="272">
      <t>トウシ</t>
    </rPh>
    <rPh sb="273" eb="276">
      <t>ヘイジュンカ</t>
    </rPh>
    <rPh sb="277" eb="279">
      <t>スイシン</t>
    </rPh>
    <rPh sb="280" eb="282">
      <t>ヒツヨウ</t>
    </rPh>
    <phoneticPr fontId="16"/>
  </si>
  <si>
    <r>
      <t xml:space="preserve">①有形固定資産減価償却率
　増加傾向にあるが、類似団体と比べ低い水準にある。
②管渠老朽化率、③管渠改善率
　法定耐用年数を超える管渠が増加傾向にあるため、今後も老朽化率は高くなる傾向にある。類似団体よりは若干低い傾向にあるが、近年上昇率が大きいため、類似団体より高くなる可能性がある。
</t>
    </r>
    <r>
      <rPr>
        <sz val="11"/>
        <color rgb="FFFF0000"/>
        <rFont val="ＭＳ ゴシック"/>
        <family val="3"/>
        <charset val="128"/>
      </rPr>
      <t>また、改善管渠延長が減少しているため管渠改善率は減少し、類似団体と比べ低い水準にある。</t>
    </r>
    <r>
      <rPr>
        <sz val="11"/>
        <rFont val="ＭＳ ゴシック"/>
        <family val="3"/>
        <charset val="128"/>
      </rPr>
      <t xml:space="preserve">
　今後増加する更新需要に備え、老朽施設の増加に留意し、管渠改善率の向上を図っていく必要がある。</t>
    </r>
    <rPh sb="1" eb="3">
      <t>ユウケイ</t>
    </rPh>
    <rPh sb="3" eb="5">
      <t>コテイ</t>
    </rPh>
    <rPh sb="5" eb="7">
      <t>シサン</t>
    </rPh>
    <rPh sb="7" eb="9">
      <t>ゲンカ</t>
    </rPh>
    <rPh sb="9" eb="11">
      <t>ショウキャク</t>
    </rPh>
    <rPh sb="11" eb="12">
      <t>リツ</t>
    </rPh>
    <rPh sb="14" eb="16">
      <t>ゾウカ</t>
    </rPh>
    <rPh sb="16" eb="18">
      <t>ケイコウ</t>
    </rPh>
    <rPh sb="23" eb="25">
      <t>ルイジ</t>
    </rPh>
    <rPh sb="25" eb="27">
      <t>ダンタイ</t>
    </rPh>
    <rPh sb="28" eb="29">
      <t>クラ</t>
    </rPh>
    <rPh sb="30" eb="31">
      <t>ヒク</t>
    </rPh>
    <rPh sb="32" eb="34">
      <t>スイジュン</t>
    </rPh>
    <rPh sb="40" eb="42">
      <t>カンキョ</t>
    </rPh>
    <rPh sb="42" eb="44">
      <t>ロウキュウ</t>
    </rPh>
    <rPh sb="44" eb="45">
      <t>カ</t>
    </rPh>
    <rPh sb="45" eb="46">
      <t>リツ</t>
    </rPh>
    <rPh sb="48" eb="50">
      <t>カンキョ</t>
    </rPh>
    <rPh sb="50" eb="52">
      <t>カイゼン</t>
    </rPh>
    <rPh sb="52" eb="53">
      <t>リツ</t>
    </rPh>
    <rPh sb="55" eb="57">
      <t>ホウテイ</t>
    </rPh>
    <rPh sb="57" eb="59">
      <t>タイヨウ</t>
    </rPh>
    <rPh sb="59" eb="61">
      <t>ネンスウ</t>
    </rPh>
    <rPh sb="62" eb="63">
      <t>コ</t>
    </rPh>
    <rPh sb="65" eb="67">
      <t>カンキョ</t>
    </rPh>
    <rPh sb="68" eb="70">
      <t>ゾウカ</t>
    </rPh>
    <rPh sb="70" eb="72">
      <t>ケイコウ</t>
    </rPh>
    <rPh sb="78" eb="80">
      <t>コンゴ</t>
    </rPh>
    <rPh sb="81" eb="84">
      <t>ロウキュウカ</t>
    </rPh>
    <rPh sb="84" eb="85">
      <t>リツ</t>
    </rPh>
    <rPh sb="86" eb="87">
      <t>タカ</t>
    </rPh>
    <rPh sb="90" eb="92">
      <t>ケイコウ</t>
    </rPh>
    <rPh sb="96" eb="98">
      <t>ルイジ</t>
    </rPh>
    <rPh sb="98" eb="100">
      <t>ダンタイ</t>
    </rPh>
    <rPh sb="103" eb="105">
      <t>ジャッカン</t>
    </rPh>
    <rPh sb="105" eb="106">
      <t>ヒク</t>
    </rPh>
    <rPh sb="107" eb="109">
      <t>ケイコウ</t>
    </rPh>
    <rPh sb="114" eb="116">
      <t>キンネン</t>
    </rPh>
    <rPh sb="116" eb="118">
      <t>ジョウショウ</t>
    </rPh>
    <rPh sb="118" eb="119">
      <t>リツ</t>
    </rPh>
    <rPh sb="120" eb="121">
      <t>オオ</t>
    </rPh>
    <rPh sb="126" eb="128">
      <t>ルイジ</t>
    </rPh>
    <rPh sb="128" eb="130">
      <t>ダンタイ</t>
    </rPh>
    <rPh sb="132" eb="133">
      <t>タカ</t>
    </rPh>
    <rPh sb="136" eb="139">
      <t>カノウセイ</t>
    </rPh>
    <rPh sb="147" eb="149">
      <t>カイゼン</t>
    </rPh>
    <rPh sb="149" eb="151">
      <t>カンキョ</t>
    </rPh>
    <rPh sb="151" eb="153">
      <t>エンチョウ</t>
    </rPh>
    <rPh sb="154" eb="156">
      <t>ゲンショウ</t>
    </rPh>
    <rPh sb="162" eb="164">
      <t>カンキョ</t>
    </rPh>
    <rPh sb="164" eb="166">
      <t>カイゼン</t>
    </rPh>
    <rPh sb="166" eb="167">
      <t>リツ</t>
    </rPh>
    <rPh sb="168" eb="170">
      <t>ゲンショウ</t>
    </rPh>
    <rPh sb="172" eb="174">
      <t>ルイジ</t>
    </rPh>
    <rPh sb="174" eb="176">
      <t>ダンタイ</t>
    </rPh>
    <rPh sb="177" eb="178">
      <t>クラ</t>
    </rPh>
    <rPh sb="179" eb="180">
      <t>ヒク</t>
    </rPh>
    <rPh sb="181" eb="183">
      <t>スイジュン</t>
    </rPh>
    <rPh sb="190" eb="192">
      <t>コンゴ</t>
    </rPh>
    <rPh sb="201" eb="202">
      <t>ソナ</t>
    </rPh>
    <rPh sb="216" eb="218">
      <t>カンキョ</t>
    </rPh>
    <rPh sb="218" eb="220">
      <t>カイゼン</t>
    </rPh>
    <rPh sb="220" eb="221">
      <t>リツ</t>
    </rPh>
    <rPh sb="222" eb="224">
      <t>コウジョウ</t>
    </rPh>
    <rPh sb="225" eb="226">
      <t>ハカ</t>
    </rPh>
    <rPh sb="230" eb="232">
      <t>ヒツヨウ</t>
    </rPh>
    <phoneticPr fontId="16"/>
  </si>
  <si>
    <t>①経常収支比率、②累積欠損金比率、③流動比率
　経常収支比率は、平成28年度から経常収益が増加し100％を超え良化した。また、流動比率は増加傾向だが、これは工事の繰越により前払金が増加し流動資産が増加したことによる。なお、平成28年度は累積欠損金が発生しているが、これは資産減耗費（収益的支出）の財源に充てるため企業債（資本的収入）を借り入れたためである。
④企業債残高対事業規模比率
　企業債残高は減少傾向、使用料は微減した。類似団体と比べ低い水準にある。
⑤経費回収率
　汚水処理費が微減し、使用料も微減した。類似団体と比べ同水準にある。
⑥汚水処理原価
　汚水処理費が微減し、有収水量も微減した。類似団体と比べ高い水準にある。
⑦施設利用率、⑧水洗化率
　公共下水道では、処理場を持っておらず、県中浄化センターで処理している。水洗化率は、類似団体と同水準である。
　料金収入向上のため、整備する前年度に住民説明会を開催し早期接続勧奨を行っている。他の未接続世帯への普及啓発活動をより一層強化し、民間委託の拡大等により経費節減に取り組み、経営の改善を図る必要がある。</t>
    <rPh sb="1" eb="3">
      <t>ケイジョウ</t>
    </rPh>
    <rPh sb="3" eb="5">
      <t>シュウシ</t>
    </rPh>
    <rPh sb="5" eb="7">
      <t>ヒリツ</t>
    </rPh>
    <rPh sb="9" eb="11">
      <t>ルイセキ</t>
    </rPh>
    <rPh sb="11" eb="14">
      <t>ケッソンキン</t>
    </rPh>
    <rPh sb="14" eb="16">
      <t>ヒリツ</t>
    </rPh>
    <rPh sb="18" eb="20">
      <t>リュウドウ</t>
    </rPh>
    <rPh sb="20" eb="22">
      <t>ヒリツ</t>
    </rPh>
    <rPh sb="24" eb="26">
      <t>ケイジョウ</t>
    </rPh>
    <rPh sb="26" eb="28">
      <t>シュウシ</t>
    </rPh>
    <rPh sb="28" eb="30">
      <t>ヒリツ</t>
    </rPh>
    <rPh sb="32" eb="34">
      <t>ヘイセイ</t>
    </rPh>
    <rPh sb="36" eb="38">
      <t>ネンド</t>
    </rPh>
    <rPh sb="40" eb="42">
      <t>ケイジョウ</t>
    </rPh>
    <rPh sb="42" eb="44">
      <t>シュウエキ</t>
    </rPh>
    <rPh sb="45" eb="47">
      <t>ゾウカ</t>
    </rPh>
    <rPh sb="53" eb="54">
      <t>コ</t>
    </rPh>
    <rPh sb="55" eb="56">
      <t>ヨ</t>
    </rPh>
    <rPh sb="56" eb="57">
      <t>カ</t>
    </rPh>
    <rPh sb="63" eb="65">
      <t>リュウドウ</t>
    </rPh>
    <rPh sb="65" eb="67">
      <t>ヒリツ</t>
    </rPh>
    <rPh sb="68" eb="70">
      <t>ゾウカ</t>
    </rPh>
    <rPh sb="70" eb="72">
      <t>ケイコウ</t>
    </rPh>
    <rPh sb="78" eb="80">
      <t>コウジ</t>
    </rPh>
    <rPh sb="81" eb="83">
      <t>クリコシ</t>
    </rPh>
    <rPh sb="86" eb="88">
      <t>マエバラ</t>
    </rPh>
    <rPh sb="88" eb="89">
      <t>キン</t>
    </rPh>
    <rPh sb="90" eb="92">
      <t>ゾウカ</t>
    </rPh>
    <rPh sb="93" eb="95">
      <t>リュウドウ</t>
    </rPh>
    <rPh sb="95" eb="97">
      <t>シサン</t>
    </rPh>
    <rPh sb="98" eb="100">
      <t>ゾウカ</t>
    </rPh>
    <rPh sb="111" eb="113">
      <t>ヘイセイ</t>
    </rPh>
    <rPh sb="115" eb="117">
      <t>ネンド</t>
    </rPh>
    <rPh sb="118" eb="120">
      <t>ルイセキ</t>
    </rPh>
    <rPh sb="120" eb="123">
      <t>ケッソンキン</t>
    </rPh>
    <rPh sb="124" eb="126">
      <t>ハッセイ</t>
    </rPh>
    <rPh sb="135" eb="137">
      <t>シサン</t>
    </rPh>
    <rPh sb="137" eb="139">
      <t>ゲンモウ</t>
    </rPh>
    <rPh sb="141" eb="144">
      <t>シュウエキテキ</t>
    </rPh>
    <rPh sb="144" eb="146">
      <t>シシュツ</t>
    </rPh>
    <rPh sb="148" eb="150">
      <t>ザイゲン</t>
    </rPh>
    <rPh sb="151" eb="152">
      <t>ア</t>
    </rPh>
    <rPh sb="156" eb="158">
      <t>キギョウ</t>
    </rPh>
    <rPh sb="158" eb="159">
      <t>サイ</t>
    </rPh>
    <rPh sb="160" eb="163">
      <t>シホンテキ</t>
    </rPh>
    <rPh sb="163" eb="165">
      <t>シュウニュウ</t>
    </rPh>
    <rPh sb="167" eb="168">
      <t>カ</t>
    </rPh>
    <rPh sb="169" eb="170">
      <t>イ</t>
    </rPh>
    <rPh sb="180" eb="182">
      <t>キギョウ</t>
    </rPh>
    <rPh sb="182" eb="183">
      <t>サイ</t>
    </rPh>
    <rPh sb="183" eb="185">
      <t>ザンダカ</t>
    </rPh>
    <rPh sb="186" eb="188">
      <t>ジギョウ</t>
    </rPh>
    <rPh sb="188" eb="190">
      <t>キボ</t>
    </rPh>
    <rPh sb="190" eb="192">
      <t>ヒリツ</t>
    </rPh>
    <rPh sb="194" eb="196">
      <t>キギョウ</t>
    </rPh>
    <rPh sb="196" eb="197">
      <t>サイ</t>
    </rPh>
    <rPh sb="197" eb="199">
      <t>ザンダカ</t>
    </rPh>
    <rPh sb="200" eb="202">
      <t>ゲンショウ</t>
    </rPh>
    <rPh sb="202" eb="204">
      <t>ケイコウ</t>
    </rPh>
    <rPh sb="205" eb="208">
      <t>シヨウリョウ</t>
    </rPh>
    <rPh sb="209" eb="211">
      <t>ビゲン</t>
    </rPh>
    <rPh sb="214" eb="216">
      <t>ルイジ</t>
    </rPh>
    <rPh sb="216" eb="218">
      <t>ダンタイ</t>
    </rPh>
    <rPh sb="219" eb="220">
      <t>クラ</t>
    </rPh>
    <rPh sb="221" eb="222">
      <t>ヒク</t>
    </rPh>
    <rPh sb="223" eb="225">
      <t>スイジュン</t>
    </rPh>
    <rPh sb="231" eb="233">
      <t>ケイヒ</t>
    </rPh>
    <rPh sb="233" eb="235">
      <t>カイシュウ</t>
    </rPh>
    <rPh sb="235" eb="236">
      <t>リツ</t>
    </rPh>
    <rPh sb="238" eb="240">
      <t>オスイ</t>
    </rPh>
    <rPh sb="240" eb="242">
      <t>ショリ</t>
    </rPh>
    <rPh sb="242" eb="243">
      <t>ヒ</t>
    </rPh>
    <rPh sb="244" eb="246">
      <t>ビゲン</t>
    </rPh>
    <rPh sb="248" eb="251">
      <t>シヨウリョウ</t>
    </rPh>
    <rPh sb="252" eb="254">
      <t>ビゲン</t>
    </rPh>
    <rPh sb="257" eb="259">
      <t>ルイジ</t>
    </rPh>
    <rPh sb="259" eb="261">
      <t>ダンタイ</t>
    </rPh>
    <rPh sb="262" eb="263">
      <t>クラ</t>
    </rPh>
    <rPh sb="264" eb="265">
      <t>オナ</t>
    </rPh>
    <rPh sb="265" eb="267">
      <t>スイジュン</t>
    </rPh>
    <rPh sb="273" eb="275">
      <t>オスイ</t>
    </rPh>
    <rPh sb="275" eb="277">
      <t>ショリ</t>
    </rPh>
    <rPh sb="277" eb="279">
      <t>ゲンカ</t>
    </rPh>
    <rPh sb="281" eb="283">
      <t>オスイ</t>
    </rPh>
    <rPh sb="283" eb="285">
      <t>ショリ</t>
    </rPh>
    <rPh sb="285" eb="286">
      <t>ヒ</t>
    </rPh>
    <rPh sb="287" eb="289">
      <t>ビゲン</t>
    </rPh>
    <rPh sb="291" eb="293">
      <t>ユウシュウ</t>
    </rPh>
    <rPh sb="293" eb="295">
      <t>スイリョウ</t>
    </rPh>
    <rPh sb="296" eb="298">
      <t>ビゲン</t>
    </rPh>
    <rPh sb="310" eb="312">
      <t>スイジュン</t>
    </rPh>
    <rPh sb="377" eb="378">
      <t>オナ</t>
    </rPh>
    <rPh sb="378" eb="380">
      <t>スイジュン</t>
    </rPh>
    <rPh sb="388" eb="390">
      <t>リョウキン</t>
    </rPh>
    <rPh sb="390" eb="392">
      <t>シュウニュウ</t>
    </rPh>
    <rPh sb="392" eb="394">
      <t>コウジョウ</t>
    </rPh>
    <rPh sb="398" eb="400">
      <t>セイビ</t>
    </rPh>
    <rPh sb="402" eb="405">
      <t>ゼンネンド</t>
    </rPh>
    <rPh sb="406" eb="408">
      <t>ジュウミン</t>
    </rPh>
    <rPh sb="408" eb="411">
      <t>セツメイカイ</t>
    </rPh>
    <rPh sb="412" eb="414">
      <t>カイサイ</t>
    </rPh>
    <rPh sb="419" eb="421">
      <t>カンショウ</t>
    </rPh>
    <rPh sb="422" eb="423">
      <t>オコナ</t>
    </rPh>
    <rPh sb="428" eb="429">
      <t>ホカ</t>
    </rPh>
    <phoneticPr fontId="16"/>
  </si>
  <si>
    <t>①有形固定資産減価償却率
　増加傾向にあるが、類似団体と比べ低い水準にある。
②管渠老朽化率、③管渠改善率
　法定耐用年数を超える管渠が増加傾向にあるため、今後も老朽化率は高くなる傾向にある。類似団体よりは若干低い傾向にあるが、近年上昇率が大きいため、類似団体より高くなる可能性がある。
また、改善管渠延長が減少しているため管渠改善率は減少し、類似団体と比べ低い水準にある。
　今後増加する更新需要に備え、老朽施設の増加に留意し、管渠改善率の向上を図っていく必要がある。</t>
    <rPh sb="1" eb="3">
      <t>ユウケイ</t>
    </rPh>
    <rPh sb="3" eb="5">
      <t>コテイ</t>
    </rPh>
    <rPh sb="5" eb="7">
      <t>シサン</t>
    </rPh>
    <rPh sb="7" eb="9">
      <t>ゲンカ</t>
    </rPh>
    <rPh sb="9" eb="11">
      <t>ショウキャク</t>
    </rPh>
    <rPh sb="11" eb="12">
      <t>リツ</t>
    </rPh>
    <rPh sb="14" eb="16">
      <t>ゾウカ</t>
    </rPh>
    <rPh sb="16" eb="18">
      <t>ケイコウ</t>
    </rPh>
    <rPh sb="23" eb="25">
      <t>ルイジ</t>
    </rPh>
    <rPh sb="25" eb="27">
      <t>ダンタイ</t>
    </rPh>
    <rPh sb="28" eb="29">
      <t>クラ</t>
    </rPh>
    <rPh sb="30" eb="31">
      <t>ヒク</t>
    </rPh>
    <rPh sb="32" eb="34">
      <t>スイジュン</t>
    </rPh>
    <rPh sb="40" eb="42">
      <t>カンキョ</t>
    </rPh>
    <rPh sb="42" eb="44">
      <t>ロウキュウ</t>
    </rPh>
    <rPh sb="44" eb="45">
      <t>カ</t>
    </rPh>
    <rPh sb="45" eb="46">
      <t>リツ</t>
    </rPh>
    <rPh sb="48" eb="50">
      <t>カンキョ</t>
    </rPh>
    <rPh sb="50" eb="52">
      <t>カイゼン</t>
    </rPh>
    <rPh sb="52" eb="53">
      <t>リツ</t>
    </rPh>
    <rPh sb="55" eb="57">
      <t>ホウテイ</t>
    </rPh>
    <rPh sb="57" eb="59">
      <t>タイヨウ</t>
    </rPh>
    <rPh sb="59" eb="61">
      <t>ネンスウ</t>
    </rPh>
    <rPh sb="62" eb="63">
      <t>コ</t>
    </rPh>
    <rPh sb="65" eb="67">
      <t>カンキョ</t>
    </rPh>
    <rPh sb="68" eb="70">
      <t>ゾウカ</t>
    </rPh>
    <rPh sb="70" eb="72">
      <t>ケイコウ</t>
    </rPh>
    <rPh sb="78" eb="80">
      <t>コンゴ</t>
    </rPh>
    <rPh sb="81" eb="84">
      <t>ロウキュウカ</t>
    </rPh>
    <rPh sb="84" eb="85">
      <t>リツ</t>
    </rPh>
    <rPh sb="86" eb="87">
      <t>タカ</t>
    </rPh>
    <rPh sb="90" eb="92">
      <t>ケイコウ</t>
    </rPh>
    <rPh sb="96" eb="98">
      <t>ルイジ</t>
    </rPh>
    <rPh sb="98" eb="100">
      <t>ダンタイ</t>
    </rPh>
    <rPh sb="103" eb="105">
      <t>ジャッカン</t>
    </rPh>
    <rPh sb="105" eb="106">
      <t>ヒク</t>
    </rPh>
    <rPh sb="107" eb="109">
      <t>ケイコウ</t>
    </rPh>
    <rPh sb="114" eb="116">
      <t>キンネン</t>
    </rPh>
    <rPh sb="116" eb="118">
      <t>ジョウショウ</t>
    </rPh>
    <rPh sb="118" eb="119">
      <t>リツ</t>
    </rPh>
    <rPh sb="120" eb="121">
      <t>オオ</t>
    </rPh>
    <rPh sb="126" eb="128">
      <t>ルイジ</t>
    </rPh>
    <rPh sb="128" eb="130">
      <t>ダンタイ</t>
    </rPh>
    <rPh sb="132" eb="133">
      <t>タカ</t>
    </rPh>
    <rPh sb="136" eb="139">
      <t>カノウセイ</t>
    </rPh>
    <rPh sb="147" eb="149">
      <t>カイゼン</t>
    </rPh>
    <rPh sb="149" eb="151">
      <t>カンキョ</t>
    </rPh>
    <rPh sb="151" eb="153">
      <t>エンチョウ</t>
    </rPh>
    <rPh sb="154" eb="156">
      <t>ゲンショウ</t>
    </rPh>
    <rPh sb="162" eb="164">
      <t>カンキョ</t>
    </rPh>
    <rPh sb="164" eb="166">
      <t>カイゼン</t>
    </rPh>
    <rPh sb="166" eb="167">
      <t>リツ</t>
    </rPh>
    <rPh sb="168" eb="170">
      <t>ゲンショウ</t>
    </rPh>
    <rPh sb="172" eb="174">
      <t>ルイジ</t>
    </rPh>
    <rPh sb="174" eb="176">
      <t>ダンタイ</t>
    </rPh>
    <rPh sb="177" eb="178">
      <t>クラ</t>
    </rPh>
    <rPh sb="179" eb="180">
      <t>ヒク</t>
    </rPh>
    <rPh sb="181" eb="183">
      <t>スイジュン</t>
    </rPh>
    <rPh sb="190" eb="192">
      <t>コンゴ</t>
    </rPh>
    <rPh sb="201" eb="202">
      <t>ソナ</t>
    </rPh>
    <rPh sb="216" eb="218">
      <t>カンキョ</t>
    </rPh>
    <rPh sb="218" eb="220">
      <t>カイゼン</t>
    </rPh>
    <rPh sb="220" eb="221">
      <t>リツ</t>
    </rPh>
    <rPh sb="222" eb="224">
      <t>コウジョウ</t>
    </rPh>
    <rPh sb="225" eb="226">
      <t>ハカ</t>
    </rPh>
    <rPh sb="230" eb="232">
      <t>ヒツヨウ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</si>
</sst>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2" applyFont="1" applyBorder="1" applyAlignment="1" applyProtection="1">
      <alignment horizontal="left" vertical="top" wrapText="1"/>
      <protection locked="0"/>
    </xf>
    <xf numFmtId="0" fontId="15" fillId="0" borderId="0" xfId="2" applyFont="1" applyBorder="1" applyAlignment="1" applyProtection="1">
      <alignment horizontal="left" vertical="top" wrapText="1"/>
      <protection locked="0"/>
    </xf>
    <xf numFmtId="0" fontId="15" fillId="0" borderId="7" xfId="2" applyFont="1" applyBorder="1" applyAlignment="1" applyProtection="1">
      <alignment horizontal="left" vertical="top" wrapText="1"/>
      <protection locked="0"/>
    </xf>
    <xf numFmtId="0" fontId="15" fillId="0" borderId="8" xfId="2" applyFont="1" applyBorder="1" applyAlignment="1" applyProtection="1">
      <alignment horizontal="left" vertical="top" wrapText="1"/>
      <protection locked="0"/>
    </xf>
    <xf numFmtId="0" fontId="15" fillId="0" borderId="1" xfId="2" applyFont="1" applyBorder="1" applyAlignment="1" applyProtection="1">
      <alignment horizontal="left" vertical="top" wrapText="1"/>
      <protection locked="0"/>
    </xf>
    <xf numFmtId="0" fontId="15" fillId="0" borderId="9" xfId="2"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xr:uid="{77C19B87-E640-4CE7-A0EA-355E967117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0.09</c:v>
                </c:pt>
                <c:pt idx="1">
                  <c:v>0.02</c:v>
                </c:pt>
                <c:pt idx="2">
                  <c:v>0.17</c:v>
                </c:pt>
                <c:pt idx="3">
                  <c:v>0.09</c:v>
                </c:pt>
                <c:pt idx="4">
                  <c:v>0.03</c:v>
                </c:pt>
              </c:numCache>
            </c:numRef>
          </c:val>
          <c:extLst>
            <c:ext xmlns:c16="http://schemas.microsoft.com/office/drawing/2014/chart" uri="{C3380CC4-5D6E-409C-BE32-E72D297353CC}">
              <c16:uniqueId val="{00000000-D96C-4197-9E77-2B3DCC2AC61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0.12</c:v>
                </c:pt>
                <c:pt idx="2">
                  <c:v>0.13</c:v>
                </c:pt>
                <c:pt idx="3">
                  <c:v>0.17</c:v>
                </c:pt>
                <c:pt idx="4">
                  <c:v>0.21</c:v>
                </c:pt>
              </c:numCache>
            </c:numRef>
          </c:val>
          <c:smooth val="0"/>
          <c:extLst>
            <c:ext xmlns:c16="http://schemas.microsoft.com/office/drawing/2014/chart" uri="{C3380CC4-5D6E-409C-BE32-E72D297353CC}">
              <c16:uniqueId val="{00000001-D96C-4197-9E77-2B3DCC2AC61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5B0-4CC2-9B4C-D3ED279FFF1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61.03</c:v>
                </c:pt>
                <c:pt idx="1">
                  <c:v>62.5</c:v>
                </c:pt>
                <c:pt idx="2">
                  <c:v>63.26</c:v>
                </c:pt>
                <c:pt idx="3">
                  <c:v>61.54</c:v>
                </c:pt>
                <c:pt idx="4">
                  <c:v>61.93</c:v>
                </c:pt>
              </c:numCache>
            </c:numRef>
          </c:val>
          <c:smooth val="0"/>
          <c:extLst>
            <c:ext xmlns:c16="http://schemas.microsoft.com/office/drawing/2014/chart" uri="{C3380CC4-5D6E-409C-BE32-E72D297353CC}">
              <c16:uniqueId val="{00000001-15B0-4CC2-9B4C-D3ED279FFF1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95.87</c:v>
                </c:pt>
                <c:pt idx="1">
                  <c:v>95.77</c:v>
                </c:pt>
                <c:pt idx="2">
                  <c:v>95.34</c:v>
                </c:pt>
                <c:pt idx="3">
                  <c:v>94.73</c:v>
                </c:pt>
                <c:pt idx="4">
                  <c:v>94.79</c:v>
                </c:pt>
              </c:numCache>
            </c:numRef>
          </c:val>
          <c:extLst>
            <c:ext xmlns:c16="http://schemas.microsoft.com/office/drawing/2014/chart" uri="{C3380CC4-5D6E-409C-BE32-E72D297353CC}">
              <c16:uniqueId val="{00000000-D866-46E9-97B5-11575C13730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93.83</c:v>
                </c:pt>
                <c:pt idx="1">
                  <c:v>93.88</c:v>
                </c:pt>
                <c:pt idx="2">
                  <c:v>94.07</c:v>
                </c:pt>
                <c:pt idx="3">
                  <c:v>94.13</c:v>
                </c:pt>
                <c:pt idx="4">
                  <c:v>94.45</c:v>
                </c:pt>
              </c:numCache>
            </c:numRef>
          </c:val>
          <c:smooth val="0"/>
          <c:extLst>
            <c:ext xmlns:c16="http://schemas.microsoft.com/office/drawing/2014/chart" uri="{C3380CC4-5D6E-409C-BE32-E72D297353CC}">
              <c16:uniqueId val="{00000001-D866-46E9-97B5-11575C13730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93.45</c:v>
                </c:pt>
                <c:pt idx="1">
                  <c:v>95.73</c:v>
                </c:pt>
                <c:pt idx="2">
                  <c:v>100.17</c:v>
                </c:pt>
                <c:pt idx="3">
                  <c:v>100.16</c:v>
                </c:pt>
                <c:pt idx="4">
                  <c:v>100.22</c:v>
                </c:pt>
              </c:numCache>
            </c:numRef>
          </c:val>
          <c:extLst>
            <c:ext xmlns:c16="http://schemas.microsoft.com/office/drawing/2014/chart" uri="{C3380CC4-5D6E-409C-BE32-E72D297353CC}">
              <c16:uniqueId val="{00000000-E811-4149-889B-3B0C1491A8B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105.47</c:v>
                </c:pt>
                <c:pt idx="1">
                  <c:v>106.67</c:v>
                </c:pt>
                <c:pt idx="2">
                  <c:v>107.45</c:v>
                </c:pt>
                <c:pt idx="3">
                  <c:v>107.43</c:v>
                </c:pt>
                <c:pt idx="4">
                  <c:v>107.64</c:v>
                </c:pt>
              </c:numCache>
            </c:numRef>
          </c:val>
          <c:smooth val="0"/>
          <c:extLst>
            <c:ext xmlns:c16="http://schemas.microsoft.com/office/drawing/2014/chart" uri="{C3380CC4-5D6E-409C-BE32-E72D297353CC}">
              <c16:uniqueId val="{00000001-E811-4149-889B-3B0C1491A8B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17.82</c:v>
                </c:pt>
                <c:pt idx="1">
                  <c:v>20.100000000000001</c:v>
                </c:pt>
                <c:pt idx="2">
                  <c:v>21.95</c:v>
                </c:pt>
                <c:pt idx="3">
                  <c:v>24.15</c:v>
                </c:pt>
                <c:pt idx="4">
                  <c:v>26.12</c:v>
                </c:pt>
              </c:numCache>
            </c:numRef>
          </c:val>
          <c:extLst>
            <c:ext xmlns:c16="http://schemas.microsoft.com/office/drawing/2014/chart" uri="{C3380CC4-5D6E-409C-BE32-E72D297353CC}">
              <c16:uniqueId val="{00000000-C071-4B38-86A1-F4A227D6AA7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28.06</c:v>
                </c:pt>
                <c:pt idx="1">
                  <c:v>29.48</c:v>
                </c:pt>
                <c:pt idx="2">
                  <c:v>28.95</c:v>
                </c:pt>
                <c:pt idx="3">
                  <c:v>30.11</c:v>
                </c:pt>
                <c:pt idx="4">
                  <c:v>30.45</c:v>
                </c:pt>
              </c:numCache>
            </c:numRef>
          </c:val>
          <c:smooth val="0"/>
          <c:extLst>
            <c:ext xmlns:c16="http://schemas.microsoft.com/office/drawing/2014/chart" uri="{C3380CC4-5D6E-409C-BE32-E72D297353CC}">
              <c16:uniqueId val="{00000001-C071-4B38-86A1-F4A227D6AA7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0.11</c:v>
                </c:pt>
                <c:pt idx="1">
                  <c:v>1.48</c:v>
                </c:pt>
                <c:pt idx="2">
                  <c:v>2.08</c:v>
                </c:pt>
                <c:pt idx="3">
                  <c:v>3.51</c:v>
                </c:pt>
                <c:pt idx="4">
                  <c:v>4.3099999999999996</c:v>
                </c:pt>
              </c:numCache>
            </c:numRef>
          </c:val>
          <c:extLst>
            <c:ext xmlns:c16="http://schemas.microsoft.com/office/drawing/2014/chart" uri="{C3380CC4-5D6E-409C-BE32-E72D297353CC}">
              <c16:uniqueId val="{00000000-E5CC-482A-B8CA-0481BDA21C8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3.32</c:v>
                </c:pt>
                <c:pt idx="1">
                  <c:v>3.89</c:v>
                </c:pt>
                <c:pt idx="2">
                  <c:v>4.07</c:v>
                </c:pt>
                <c:pt idx="3">
                  <c:v>4.54</c:v>
                </c:pt>
                <c:pt idx="4">
                  <c:v>4.8499999999999996</c:v>
                </c:pt>
              </c:numCache>
            </c:numRef>
          </c:val>
          <c:smooth val="0"/>
          <c:extLst>
            <c:ext xmlns:c16="http://schemas.microsoft.com/office/drawing/2014/chart" uri="{C3380CC4-5D6E-409C-BE32-E72D297353CC}">
              <c16:uniqueId val="{00000001-E5CC-482A-B8CA-0481BDA21C8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formatCode="#,##0.00;&quot;△&quot;#,##0.00;&quot;-&quot;">
                  <c:v>0.14000000000000001</c:v>
                </c:pt>
                <c:pt idx="3">
                  <c:v>0</c:v>
                </c:pt>
                <c:pt idx="4">
                  <c:v>0</c:v>
                </c:pt>
              </c:numCache>
            </c:numRef>
          </c:val>
          <c:extLst>
            <c:ext xmlns:c16="http://schemas.microsoft.com/office/drawing/2014/chart" uri="{C3380CC4-5D6E-409C-BE32-E72D297353CC}">
              <c16:uniqueId val="{00000000-7C63-4A15-ADF8-018E0E48C73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13.3</c:v>
                </c:pt>
                <c:pt idx="1">
                  <c:v>12.51</c:v>
                </c:pt>
                <c:pt idx="2">
                  <c:v>11.01</c:v>
                </c:pt>
                <c:pt idx="3">
                  <c:v>10.199999999999999</c:v>
                </c:pt>
                <c:pt idx="4">
                  <c:v>9.1999999999999993</c:v>
                </c:pt>
              </c:numCache>
            </c:numRef>
          </c:val>
          <c:smooth val="0"/>
          <c:extLst>
            <c:ext xmlns:c16="http://schemas.microsoft.com/office/drawing/2014/chart" uri="{C3380CC4-5D6E-409C-BE32-E72D297353CC}">
              <c16:uniqueId val="{00000001-7C63-4A15-ADF8-018E0E48C73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23.78</c:v>
                </c:pt>
                <c:pt idx="1">
                  <c:v>18.16</c:v>
                </c:pt>
                <c:pt idx="2">
                  <c:v>25.24</c:v>
                </c:pt>
                <c:pt idx="3">
                  <c:v>35.9</c:v>
                </c:pt>
                <c:pt idx="4">
                  <c:v>53.61</c:v>
                </c:pt>
              </c:numCache>
            </c:numRef>
          </c:val>
          <c:extLst>
            <c:ext xmlns:c16="http://schemas.microsoft.com/office/drawing/2014/chart" uri="{C3380CC4-5D6E-409C-BE32-E72D297353CC}">
              <c16:uniqueId val="{00000000-8B5E-4596-8E50-CFEAA6E164C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52.63</c:v>
                </c:pt>
                <c:pt idx="1">
                  <c:v>54.09</c:v>
                </c:pt>
                <c:pt idx="2">
                  <c:v>54.03</c:v>
                </c:pt>
                <c:pt idx="3">
                  <c:v>65.83</c:v>
                </c:pt>
                <c:pt idx="4">
                  <c:v>72.22</c:v>
                </c:pt>
              </c:numCache>
            </c:numRef>
          </c:val>
          <c:smooth val="0"/>
          <c:extLst>
            <c:ext xmlns:c16="http://schemas.microsoft.com/office/drawing/2014/chart" uri="{C3380CC4-5D6E-409C-BE32-E72D297353CC}">
              <c16:uniqueId val="{00000001-8B5E-4596-8E50-CFEAA6E164C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879.31</c:v>
                </c:pt>
                <c:pt idx="1">
                  <c:v>810.88</c:v>
                </c:pt>
                <c:pt idx="2">
                  <c:v>674.41</c:v>
                </c:pt>
                <c:pt idx="3">
                  <c:v>554.88</c:v>
                </c:pt>
                <c:pt idx="4">
                  <c:v>587.98</c:v>
                </c:pt>
              </c:numCache>
            </c:numRef>
          </c:val>
          <c:extLst>
            <c:ext xmlns:c16="http://schemas.microsoft.com/office/drawing/2014/chart" uri="{C3380CC4-5D6E-409C-BE32-E72D297353CC}">
              <c16:uniqueId val="{00000000-F1B9-4C7C-8DD5-EB89CC99B58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843.57</c:v>
                </c:pt>
                <c:pt idx="1">
                  <c:v>845.86</c:v>
                </c:pt>
                <c:pt idx="2">
                  <c:v>802.49</c:v>
                </c:pt>
                <c:pt idx="3">
                  <c:v>805.14</c:v>
                </c:pt>
                <c:pt idx="4">
                  <c:v>730.93</c:v>
                </c:pt>
              </c:numCache>
            </c:numRef>
          </c:val>
          <c:smooth val="0"/>
          <c:extLst>
            <c:ext xmlns:c16="http://schemas.microsoft.com/office/drawing/2014/chart" uri="{C3380CC4-5D6E-409C-BE32-E72D297353CC}">
              <c16:uniqueId val="{00000001-F1B9-4C7C-8DD5-EB89CC99B58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88</c:v>
                </c:pt>
                <c:pt idx="1">
                  <c:v>91.26</c:v>
                </c:pt>
                <c:pt idx="2">
                  <c:v>99.68</c:v>
                </c:pt>
                <c:pt idx="3">
                  <c:v>100</c:v>
                </c:pt>
                <c:pt idx="4">
                  <c:v>100</c:v>
                </c:pt>
              </c:numCache>
            </c:numRef>
          </c:val>
          <c:extLst>
            <c:ext xmlns:c16="http://schemas.microsoft.com/office/drawing/2014/chart" uri="{C3380CC4-5D6E-409C-BE32-E72D297353CC}">
              <c16:uniqueId val="{00000000-BC98-4784-8534-1F078CD15BE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99.86</c:v>
                </c:pt>
                <c:pt idx="1">
                  <c:v>101.88</c:v>
                </c:pt>
                <c:pt idx="2">
                  <c:v>103.18</c:v>
                </c:pt>
                <c:pt idx="3">
                  <c:v>100.22</c:v>
                </c:pt>
                <c:pt idx="4">
                  <c:v>98.09</c:v>
                </c:pt>
              </c:numCache>
            </c:numRef>
          </c:val>
          <c:smooth val="0"/>
          <c:extLst>
            <c:ext xmlns:c16="http://schemas.microsoft.com/office/drawing/2014/chart" uri="{C3380CC4-5D6E-409C-BE32-E72D297353CC}">
              <c16:uniqueId val="{00000001-BC98-4784-8534-1F078CD15BE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200.54</c:v>
                </c:pt>
                <c:pt idx="1">
                  <c:v>192.88</c:v>
                </c:pt>
                <c:pt idx="2">
                  <c:v>177.76</c:v>
                </c:pt>
                <c:pt idx="3">
                  <c:v>177.08</c:v>
                </c:pt>
                <c:pt idx="4">
                  <c:v>176.85</c:v>
                </c:pt>
              </c:numCache>
            </c:numRef>
          </c:val>
          <c:extLst>
            <c:ext xmlns:c16="http://schemas.microsoft.com/office/drawing/2014/chart" uri="{C3380CC4-5D6E-409C-BE32-E72D297353CC}">
              <c16:uniqueId val="{00000000-A63E-43F1-9C73-50A79E580C3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147.29</c:v>
                </c:pt>
                <c:pt idx="1">
                  <c:v>143.15</c:v>
                </c:pt>
                <c:pt idx="2">
                  <c:v>141.11000000000001</c:v>
                </c:pt>
                <c:pt idx="3">
                  <c:v>144.79</c:v>
                </c:pt>
                <c:pt idx="4">
                  <c:v>146.08000000000001</c:v>
                </c:pt>
              </c:numCache>
            </c:numRef>
          </c:val>
          <c:smooth val="0"/>
          <c:extLst>
            <c:ext xmlns:c16="http://schemas.microsoft.com/office/drawing/2014/chart" uri="{C3380CC4-5D6E-409C-BE32-E72D297353CC}">
              <c16:uniqueId val="{00000001-A63E-43F1-9C73-50A79E580C3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40"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福島県　郡山市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Ac1</v>
      </c>
      <c r="X8" s="48"/>
      <c r="Y8" s="48"/>
      <c r="Z8" s="48"/>
      <c r="AA8" s="48"/>
      <c r="AB8" s="48"/>
      <c r="AC8" s="48"/>
      <c r="AD8" s="49" t="str">
        <f>データ!$M$6</f>
        <v>自治体職員</v>
      </c>
      <c r="AE8" s="49"/>
      <c r="AF8" s="49"/>
      <c r="AG8" s="49"/>
      <c r="AH8" s="49"/>
      <c r="AI8" s="49"/>
      <c r="AJ8" s="49"/>
      <c r="AK8" s="3"/>
      <c r="AL8" s="50">
        <f>データ!S6</f>
        <v>324109</v>
      </c>
      <c r="AM8" s="50"/>
      <c r="AN8" s="50"/>
      <c r="AO8" s="50"/>
      <c r="AP8" s="50"/>
      <c r="AQ8" s="50"/>
      <c r="AR8" s="50"/>
      <c r="AS8" s="50"/>
      <c r="AT8" s="45">
        <f>データ!T6</f>
        <v>757.2</v>
      </c>
      <c r="AU8" s="45"/>
      <c r="AV8" s="45"/>
      <c r="AW8" s="45"/>
      <c r="AX8" s="45"/>
      <c r="AY8" s="45"/>
      <c r="AZ8" s="45"/>
      <c r="BA8" s="45"/>
      <c r="BB8" s="45">
        <f>データ!U6</f>
        <v>428.04</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50.95</v>
      </c>
      <c r="J10" s="45"/>
      <c r="K10" s="45"/>
      <c r="L10" s="45"/>
      <c r="M10" s="45"/>
      <c r="N10" s="45"/>
      <c r="O10" s="45"/>
      <c r="P10" s="45">
        <f>データ!P6</f>
        <v>72.63</v>
      </c>
      <c r="Q10" s="45"/>
      <c r="R10" s="45"/>
      <c r="S10" s="45"/>
      <c r="T10" s="45"/>
      <c r="U10" s="45"/>
      <c r="V10" s="45"/>
      <c r="W10" s="45">
        <f>データ!Q6</f>
        <v>82.62</v>
      </c>
      <c r="X10" s="45"/>
      <c r="Y10" s="45"/>
      <c r="Z10" s="45"/>
      <c r="AA10" s="45"/>
      <c r="AB10" s="45"/>
      <c r="AC10" s="45"/>
      <c r="AD10" s="50">
        <f>データ!R6</f>
        <v>3013</v>
      </c>
      <c r="AE10" s="50"/>
      <c r="AF10" s="50"/>
      <c r="AG10" s="50"/>
      <c r="AH10" s="50"/>
      <c r="AI10" s="50"/>
      <c r="AJ10" s="50"/>
      <c r="AK10" s="2"/>
      <c r="AL10" s="50">
        <f>データ!V6</f>
        <v>234496</v>
      </c>
      <c r="AM10" s="50"/>
      <c r="AN10" s="50"/>
      <c r="AO10" s="50"/>
      <c r="AP10" s="50"/>
      <c r="AQ10" s="50"/>
      <c r="AR10" s="50"/>
      <c r="AS10" s="50"/>
      <c r="AT10" s="45">
        <f>データ!W6</f>
        <v>46.05</v>
      </c>
      <c r="AU10" s="45"/>
      <c r="AV10" s="45"/>
      <c r="AW10" s="45"/>
      <c r="AX10" s="45"/>
      <c r="AY10" s="45"/>
      <c r="AZ10" s="45"/>
      <c r="BA10" s="45"/>
      <c r="BB10" s="45">
        <f>データ!X6</f>
        <v>5092.2</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110</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111</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108</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Y4s7vH4VaBnNzLenAGlIs6R8GcvoiqN5BYfcVwvjkqcSoIIQut5ySqGm8JpDbnZc0KvFb0Q43mTbJ+k9NREdlg==" saltValue="I/6jU3fikHGInQUYUVaxS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72036</v>
      </c>
      <c r="D6" s="33">
        <f t="shared" si="3"/>
        <v>46</v>
      </c>
      <c r="E6" s="33">
        <f t="shared" si="3"/>
        <v>17</v>
      </c>
      <c r="F6" s="33">
        <f t="shared" si="3"/>
        <v>1</v>
      </c>
      <c r="G6" s="33">
        <f t="shared" si="3"/>
        <v>0</v>
      </c>
      <c r="H6" s="33" t="str">
        <f t="shared" si="3"/>
        <v>福島県　郡山市</v>
      </c>
      <c r="I6" s="33" t="str">
        <f t="shared" si="3"/>
        <v>法適用</v>
      </c>
      <c r="J6" s="33" t="str">
        <f t="shared" si="3"/>
        <v>下水道事業</v>
      </c>
      <c r="K6" s="33" t="str">
        <f t="shared" si="3"/>
        <v>公共下水道</v>
      </c>
      <c r="L6" s="33" t="str">
        <f t="shared" si="3"/>
        <v>Ac1</v>
      </c>
      <c r="M6" s="33" t="str">
        <f t="shared" si="3"/>
        <v>自治体職員</v>
      </c>
      <c r="N6" s="34" t="str">
        <f t="shared" si="3"/>
        <v>-</v>
      </c>
      <c r="O6" s="34">
        <f t="shared" si="3"/>
        <v>50.95</v>
      </c>
      <c r="P6" s="34">
        <f t="shared" si="3"/>
        <v>72.63</v>
      </c>
      <c r="Q6" s="34">
        <f t="shared" si="3"/>
        <v>82.62</v>
      </c>
      <c r="R6" s="34">
        <f t="shared" si="3"/>
        <v>3013</v>
      </c>
      <c r="S6" s="34">
        <f t="shared" si="3"/>
        <v>324109</v>
      </c>
      <c r="T6" s="34">
        <f t="shared" si="3"/>
        <v>757.2</v>
      </c>
      <c r="U6" s="34">
        <f t="shared" si="3"/>
        <v>428.04</v>
      </c>
      <c r="V6" s="34">
        <f t="shared" si="3"/>
        <v>234496</v>
      </c>
      <c r="W6" s="34">
        <f t="shared" si="3"/>
        <v>46.05</v>
      </c>
      <c r="X6" s="34">
        <f t="shared" si="3"/>
        <v>5092.2</v>
      </c>
      <c r="Y6" s="35">
        <f>IF(Y7="",NA(),Y7)</f>
        <v>93.45</v>
      </c>
      <c r="Z6" s="35">
        <f t="shared" ref="Z6:AH6" si="4">IF(Z7="",NA(),Z7)</f>
        <v>95.73</v>
      </c>
      <c r="AA6" s="35">
        <f t="shared" si="4"/>
        <v>100.17</v>
      </c>
      <c r="AB6" s="35">
        <f t="shared" si="4"/>
        <v>100.16</v>
      </c>
      <c r="AC6" s="35">
        <f t="shared" si="4"/>
        <v>100.22</v>
      </c>
      <c r="AD6" s="35">
        <f t="shared" si="4"/>
        <v>105.47</v>
      </c>
      <c r="AE6" s="35">
        <f t="shared" si="4"/>
        <v>106.67</v>
      </c>
      <c r="AF6" s="35">
        <f t="shared" si="4"/>
        <v>107.45</v>
      </c>
      <c r="AG6" s="35">
        <f t="shared" si="4"/>
        <v>107.43</v>
      </c>
      <c r="AH6" s="35">
        <f t="shared" si="4"/>
        <v>107.64</v>
      </c>
      <c r="AI6" s="34" t="str">
        <f>IF(AI7="","",IF(AI7="-","【-】","【"&amp;SUBSTITUTE(TEXT(AI7,"#,##0.00"),"-","△")&amp;"】"))</f>
        <v>【108.69】</v>
      </c>
      <c r="AJ6" s="34">
        <f>IF(AJ7="",NA(),AJ7)</f>
        <v>0</v>
      </c>
      <c r="AK6" s="34">
        <f t="shared" ref="AK6:AS6" si="5">IF(AK7="",NA(),AK7)</f>
        <v>0</v>
      </c>
      <c r="AL6" s="35">
        <f t="shared" si="5"/>
        <v>0.14000000000000001</v>
      </c>
      <c r="AM6" s="34">
        <f t="shared" si="5"/>
        <v>0</v>
      </c>
      <c r="AN6" s="34">
        <f t="shared" si="5"/>
        <v>0</v>
      </c>
      <c r="AO6" s="35">
        <f t="shared" si="5"/>
        <v>13.3</v>
      </c>
      <c r="AP6" s="35">
        <f t="shared" si="5"/>
        <v>12.51</v>
      </c>
      <c r="AQ6" s="35">
        <f t="shared" si="5"/>
        <v>11.01</v>
      </c>
      <c r="AR6" s="35">
        <f t="shared" si="5"/>
        <v>10.199999999999999</v>
      </c>
      <c r="AS6" s="35">
        <f t="shared" si="5"/>
        <v>9.1999999999999993</v>
      </c>
      <c r="AT6" s="34" t="str">
        <f>IF(AT7="","",IF(AT7="-","【-】","【"&amp;SUBSTITUTE(TEXT(AT7,"#,##0.00"),"-","△")&amp;"】"))</f>
        <v>【3.28】</v>
      </c>
      <c r="AU6" s="35">
        <f>IF(AU7="",NA(),AU7)</f>
        <v>23.78</v>
      </c>
      <c r="AV6" s="35">
        <f t="shared" ref="AV6:BD6" si="6">IF(AV7="",NA(),AV7)</f>
        <v>18.16</v>
      </c>
      <c r="AW6" s="35">
        <f t="shared" si="6"/>
        <v>25.24</v>
      </c>
      <c r="AX6" s="35">
        <f t="shared" si="6"/>
        <v>35.9</v>
      </c>
      <c r="AY6" s="35">
        <f t="shared" si="6"/>
        <v>53.61</v>
      </c>
      <c r="AZ6" s="35">
        <f t="shared" si="6"/>
        <v>52.63</v>
      </c>
      <c r="BA6" s="35">
        <f t="shared" si="6"/>
        <v>54.09</v>
      </c>
      <c r="BB6" s="35">
        <f t="shared" si="6"/>
        <v>54.03</v>
      </c>
      <c r="BC6" s="35">
        <f t="shared" si="6"/>
        <v>65.83</v>
      </c>
      <c r="BD6" s="35">
        <f t="shared" si="6"/>
        <v>72.22</v>
      </c>
      <c r="BE6" s="34" t="str">
        <f>IF(BE7="","",IF(BE7="-","【-】","【"&amp;SUBSTITUTE(TEXT(BE7,"#,##0.00"),"-","△")&amp;"】"))</f>
        <v>【69.49】</v>
      </c>
      <c r="BF6" s="35">
        <f>IF(BF7="",NA(),BF7)</f>
        <v>879.31</v>
      </c>
      <c r="BG6" s="35">
        <f t="shared" ref="BG6:BO6" si="7">IF(BG7="",NA(),BG7)</f>
        <v>810.88</v>
      </c>
      <c r="BH6" s="35">
        <f t="shared" si="7"/>
        <v>674.41</v>
      </c>
      <c r="BI6" s="35">
        <f t="shared" si="7"/>
        <v>554.88</v>
      </c>
      <c r="BJ6" s="35">
        <f t="shared" si="7"/>
        <v>587.98</v>
      </c>
      <c r="BK6" s="35">
        <f t="shared" si="7"/>
        <v>843.57</v>
      </c>
      <c r="BL6" s="35">
        <f t="shared" si="7"/>
        <v>845.86</v>
      </c>
      <c r="BM6" s="35">
        <f t="shared" si="7"/>
        <v>802.49</v>
      </c>
      <c r="BN6" s="35">
        <f t="shared" si="7"/>
        <v>805.14</v>
      </c>
      <c r="BO6" s="35">
        <f t="shared" si="7"/>
        <v>730.93</v>
      </c>
      <c r="BP6" s="34" t="str">
        <f>IF(BP7="","",IF(BP7="-","【-】","【"&amp;SUBSTITUTE(TEXT(BP7,"#,##0.00"),"-","△")&amp;"】"))</f>
        <v>【682.78】</v>
      </c>
      <c r="BQ6" s="35">
        <f>IF(BQ7="",NA(),BQ7)</f>
        <v>88</v>
      </c>
      <c r="BR6" s="35">
        <f t="shared" ref="BR6:BZ6" si="8">IF(BR7="",NA(),BR7)</f>
        <v>91.26</v>
      </c>
      <c r="BS6" s="35">
        <f t="shared" si="8"/>
        <v>99.68</v>
      </c>
      <c r="BT6" s="35">
        <f t="shared" si="8"/>
        <v>100</v>
      </c>
      <c r="BU6" s="35">
        <f t="shared" si="8"/>
        <v>100</v>
      </c>
      <c r="BV6" s="35">
        <f t="shared" si="8"/>
        <v>99.86</v>
      </c>
      <c r="BW6" s="35">
        <f t="shared" si="8"/>
        <v>101.88</v>
      </c>
      <c r="BX6" s="35">
        <f t="shared" si="8"/>
        <v>103.18</v>
      </c>
      <c r="BY6" s="35">
        <f t="shared" si="8"/>
        <v>100.22</v>
      </c>
      <c r="BZ6" s="35">
        <f t="shared" si="8"/>
        <v>98.09</v>
      </c>
      <c r="CA6" s="34" t="str">
        <f>IF(CA7="","",IF(CA7="-","【-】","【"&amp;SUBSTITUTE(TEXT(CA7,"#,##0.00"),"-","△")&amp;"】"))</f>
        <v>【100.91】</v>
      </c>
      <c r="CB6" s="35">
        <f>IF(CB7="",NA(),CB7)</f>
        <v>200.54</v>
      </c>
      <c r="CC6" s="35">
        <f t="shared" ref="CC6:CK6" si="9">IF(CC7="",NA(),CC7)</f>
        <v>192.88</v>
      </c>
      <c r="CD6" s="35">
        <f t="shared" si="9"/>
        <v>177.76</v>
      </c>
      <c r="CE6" s="35">
        <f t="shared" si="9"/>
        <v>177.08</v>
      </c>
      <c r="CF6" s="35">
        <f t="shared" si="9"/>
        <v>176.85</v>
      </c>
      <c r="CG6" s="35">
        <f t="shared" si="9"/>
        <v>147.29</v>
      </c>
      <c r="CH6" s="35">
        <f t="shared" si="9"/>
        <v>143.15</v>
      </c>
      <c r="CI6" s="35">
        <f t="shared" si="9"/>
        <v>141.11000000000001</v>
      </c>
      <c r="CJ6" s="35">
        <f t="shared" si="9"/>
        <v>144.79</v>
      </c>
      <c r="CK6" s="35">
        <f t="shared" si="9"/>
        <v>146.08000000000001</v>
      </c>
      <c r="CL6" s="34" t="str">
        <f>IF(CL7="","",IF(CL7="-","【-】","【"&amp;SUBSTITUTE(TEXT(CL7,"#,##0.00"),"-","△")&amp;"】"))</f>
        <v>【136.86】</v>
      </c>
      <c r="CM6" s="35" t="str">
        <f>IF(CM7="",NA(),CM7)</f>
        <v>-</v>
      </c>
      <c r="CN6" s="35" t="str">
        <f t="shared" ref="CN6:CV6" si="10">IF(CN7="",NA(),CN7)</f>
        <v>-</v>
      </c>
      <c r="CO6" s="35" t="str">
        <f t="shared" si="10"/>
        <v>-</v>
      </c>
      <c r="CP6" s="35" t="str">
        <f t="shared" si="10"/>
        <v>-</v>
      </c>
      <c r="CQ6" s="35" t="str">
        <f t="shared" si="10"/>
        <v>-</v>
      </c>
      <c r="CR6" s="35">
        <f t="shared" si="10"/>
        <v>61.03</v>
      </c>
      <c r="CS6" s="35">
        <f t="shared" si="10"/>
        <v>62.5</v>
      </c>
      <c r="CT6" s="35">
        <f t="shared" si="10"/>
        <v>63.26</v>
      </c>
      <c r="CU6" s="35">
        <f t="shared" si="10"/>
        <v>61.54</v>
      </c>
      <c r="CV6" s="35">
        <f t="shared" si="10"/>
        <v>61.93</v>
      </c>
      <c r="CW6" s="34" t="str">
        <f>IF(CW7="","",IF(CW7="-","【-】","【"&amp;SUBSTITUTE(TEXT(CW7,"#,##0.00"),"-","△")&amp;"】"))</f>
        <v>【58.98】</v>
      </c>
      <c r="CX6" s="35">
        <f>IF(CX7="",NA(),CX7)</f>
        <v>95.87</v>
      </c>
      <c r="CY6" s="35">
        <f t="shared" ref="CY6:DG6" si="11">IF(CY7="",NA(),CY7)</f>
        <v>95.77</v>
      </c>
      <c r="CZ6" s="35">
        <f t="shared" si="11"/>
        <v>95.34</v>
      </c>
      <c r="DA6" s="35">
        <f t="shared" si="11"/>
        <v>94.73</v>
      </c>
      <c r="DB6" s="35">
        <f t="shared" si="11"/>
        <v>94.79</v>
      </c>
      <c r="DC6" s="35">
        <f t="shared" si="11"/>
        <v>93.83</v>
      </c>
      <c r="DD6" s="35">
        <f t="shared" si="11"/>
        <v>93.88</v>
      </c>
      <c r="DE6" s="35">
        <f t="shared" si="11"/>
        <v>94.07</v>
      </c>
      <c r="DF6" s="35">
        <f t="shared" si="11"/>
        <v>94.13</v>
      </c>
      <c r="DG6" s="35">
        <f t="shared" si="11"/>
        <v>94.45</v>
      </c>
      <c r="DH6" s="34" t="str">
        <f>IF(DH7="","",IF(DH7="-","【-】","【"&amp;SUBSTITUTE(TEXT(DH7,"#,##0.00"),"-","△")&amp;"】"))</f>
        <v>【95.20】</v>
      </c>
      <c r="DI6" s="35">
        <f>IF(DI7="",NA(),DI7)</f>
        <v>17.82</v>
      </c>
      <c r="DJ6" s="35">
        <f t="shared" ref="DJ6:DR6" si="12">IF(DJ7="",NA(),DJ7)</f>
        <v>20.100000000000001</v>
      </c>
      <c r="DK6" s="35">
        <f t="shared" si="12"/>
        <v>21.95</v>
      </c>
      <c r="DL6" s="35">
        <f t="shared" si="12"/>
        <v>24.15</v>
      </c>
      <c r="DM6" s="35">
        <f t="shared" si="12"/>
        <v>26.12</v>
      </c>
      <c r="DN6" s="35">
        <f t="shared" si="12"/>
        <v>28.06</v>
      </c>
      <c r="DO6" s="35">
        <f t="shared" si="12"/>
        <v>29.48</v>
      </c>
      <c r="DP6" s="35">
        <f t="shared" si="12"/>
        <v>28.95</v>
      </c>
      <c r="DQ6" s="35">
        <f t="shared" si="12"/>
        <v>30.11</v>
      </c>
      <c r="DR6" s="35">
        <f t="shared" si="12"/>
        <v>30.45</v>
      </c>
      <c r="DS6" s="34" t="str">
        <f>IF(DS7="","",IF(DS7="-","【-】","【"&amp;SUBSTITUTE(TEXT(DS7,"#,##0.00"),"-","△")&amp;"】"))</f>
        <v>【38.60】</v>
      </c>
      <c r="DT6" s="35">
        <f>IF(DT7="",NA(),DT7)</f>
        <v>0.11</v>
      </c>
      <c r="DU6" s="35">
        <f t="shared" ref="DU6:EC6" si="13">IF(DU7="",NA(),DU7)</f>
        <v>1.48</v>
      </c>
      <c r="DV6" s="35">
        <f t="shared" si="13"/>
        <v>2.08</v>
      </c>
      <c r="DW6" s="35">
        <f t="shared" si="13"/>
        <v>3.51</v>
      </c>
      <c r="DX6" s="35">
        <f t="shared" si="13"/>
        <v>4.3099999999999996</v>
      </c>
      <c r="DY6" s="35">
        <f t="shared" si="13"/>
        <v>3.32</v>
      </c>
      <c r="DZ6" s="35">
        <f t="shared" si="13"/>
        <v>3.89</v>
      </c>
      <c r="EA6" s="35">
        <f t="shared" si="13"/>
        <v>4.07</v>
      </c>
      <c r="EB6" s="35">
        <f t="shared" si="13"/>
        <v>4.54</v>
      </c>
      <c r="EC6" s="35">
        <f t="shared" si="13"/>
        <v>4.8499999999999996</v>
      </c>
      <c r="ED6" s="34" t="str">
        <f>IF(ED7="","",IF(ED7="-","【-】","【"&amp;SUBSTITUTE(TEXT(ED7,"#,##0.00"),"-","△")&amp;"】"))</f>
        <v>【5.64】</v>
      </c>
      <c r="EE6" s="35">
        <f>IF(EE7="",NA(),EE7)</f>
        <v>0.09</v>
      </c>
      <c r="EF6" s="35">
        <f t="shared" ref="EF6:EN6" si="14">IF(EF7="",NA(),EF7)</f>
        <v>0.02</v>
      </c>
      <c r="EG6" s="35">
        <f t="shared" si="14"/>
        <v>0.17</v>
      </c>
      <c r="EH6" s="35">
        <f t="shared" si="14"/>
        <v>0.09</v>
      </c>
      <c r="EI6" s="35">
        <f t="shared" si="14"/>
        <v>0.03</v>
      </c>
      <c r="EJ6" s="35">
        <f t="shared" si="14"/>
        <v>0.11</v>
      </c>
      <c r="EK6" s="35">
        <f t="shared" si="14"/>
        <v>0.12</v>
      </c>
      <c r="EL6" s="35">
        <f t="shared" si="14"/>
        <v>0.13</v>
      </c>
      <c r="EM6" s="35">
        <f t="shared" si="14"/>
        <v>0.17</v>
      </c>
      <c r="EN6" s="35">
        <f t="shared" si="14"/>
        <v>0.21</v>
      </c>
      <c r="EO6" s="34" t="str">
        <f>IF(EO7="","",IF(EO7="-","【-】","【"&amp;SUBSTITUTE(TEXT(EO7,"#,##0.00"),"-","△")&amp;"】"))</f>
        <v>【0.23】</v>
      </c>
    </row>
    <row r="7" spans="1:148" s="36" customFormat="1" x14ac:dyDescent="0.15">
      <c r="A7" s="28"/>
      <c r="B7" s="37">
        <v>2018</v>
      </c>
      <c r="C7" s="37">
        <v>72036</v>
      </c>
      <c r="D7" s="37">
        <v>46</v>
      </c>
      <c r="E7" s="37">
        <v>17</v>
      </c>
      <c r="F7" s="37">
        <v>1</v>
      </c>
      <c r="G7" s="37">
        <v>0</v>
      </c>
      <c r="H7" s="37" t="s">
        <v>96</v>
      </c>
      <c r="I7" s="37" t="s">
        <v>97</v>
      </c>
      <c r="J7" s="37" t="s">
        <v>98</v>
      </c>
      <c r="K7" s="37" t="s">
        <v>99</v>
      </c>
      <c r="L7" s="37" t="s">
        <v>100</v>
      </c>
      <c r="M7" s="37" t="s">
        <v>101</v>
      </c>
      <c r="N7" s="38" t="s">
        <v>102</v>
      </c>
      <c r="O7" s="38">
        <v>50.95</v>
      </c>
      <c r="P7" s="38">
        <v>72.63</v>
      </c>
      <c r="Q7" s="38">
        <v>82.62</v>
      </c>
      <c r="R7" s="38">
        <v>3013</v>
      </c>
      <c r="S7" s="38">
        <v>324109</v>
      </c>
      <c r="T7" s="38">
        <v>757.2</v>
      </c>
      <c r="U7" s="38">
        <v>428.04</v>
      </c>
      <c r="V7" s="38">
        <v>234496</v>
      </c>
      <c r="W7" s="38">
        <v>46.05</v>
      </c>
      <c r="X7" s="38">
        <v>5092.2</v>
      </c>
      <c r="Y7" s="38">
        <v>93.45</v>
      </c>
      <c r="Z7" s="38">
        <v>95.73</v>
      </c>
      <c r="AA7" s="38">
        <v>100.17</v>
      </c>
      <c r="AB7" s="38">
        <v>100.16</v>
      </c>
      <c r="AC7" s="38">
        <v>100.22</v>
      </c>
      <c r="AD7" s="38">
        <v>105.47</v>
      </c>
      <c r="AE7" s="38">
        <v>106.67</v>
      </c>
      <c r="AF7" s="38">
        <v>107.45</v>
      </c>
      <c r="AG7" s="38">
        <v>107.43</v>
      </c>
      <c r="AH7" s="38">
        <v>107.64</v>
      </c>
      <c r="AI7" s="38">
        <v>108.69</v>
      </c>
      <c r="AJ7" s="38">
        <v>0</v>
      </c>
      <c r="AK7" s="38">
        <v>0</v>
      </c>
      <c r="AL7" s="38">
        <v>0.14000000000000001</v>
      </c>
      <c r="AM7" s="38">
        <v>0</v>
      </c>
      <c r="AN7" s="38">
        <v>0</v>
      </c>
      <c r="AO7" s="38">
        <v>13.3</v>
      </c>
      <c r="AP7" s="38">
        <v>12.51</v>
      </c>
      <c r="AQ7" s="38">
        <v>11.01</v>
      </c>
      <c r="AR7" s="38">
        <v>10.199999999999999</v>
      </c>
      <c r="AS7" s="38">
        <v>9.1999999999999993</v>
      </c>
      <c r="AT7" s="38">
        <v>3.28</v>
      </c>
      <c r="AU7" s="38">
        <v>23.78</v>
      </c>
      <c r="AV7" s="38">
        <v>18.16</v>
      </c>
      <c r="AW7" s="38">
        <v>25.24</v>
      </c>
      <c r="AX7" s="38">
        <v>35.9</v>
      </c>
      <c r="AY7" s="38">
        <v>53.61</v>
      </c>
      <c r="AZ7" s="38">
        <v>52.63</v>
      </c>
      <c r="BA7" s="38">
        <v>54.09</v>
      </c>
      <c r="BB7" s="38">
        <v>54.03</v>
      </c>
      <c r="BC7" s="38">
        <v>65.83</v>
      </c>
      <c r="BD7" s="38">
        <v>72.22</v>
      </c>
      <c r="BE7" s="38">
        <v>69.489999999999995</v>
      </c>
      <c r="BF7" s="38">
        <v>879.31</v>
      </c>
      <c r="BG7" s="38">
        <v>810.88</v>
      </c>
      <c r="BH7" s="38">
        <v>674.41</v>
      </c>
      <c r="BI7" s="38">
        <v>554.88</v>
      </c>
      <c r="BJ7" s="38">
        <v>587.98</v>
      </c>
      <c r="BK7" s="38">
        <v>843.57</v>
      </c>
      <c r="BL7" s="38">
        <v>845.86</v>
      </c>
      <c r="BM7" s="38">
        <v>802.49</v>
      </c>
      <c r="BN7" s="38">
        <v>805.14</v>
      </c>
      <c r="BO7" s="38">
        <v>730.93</v>
      </c>
      <c r="BP7" s="38">
        <v>682.78</v>
      </c>
      <c r="BQ7" s="38">
        <v>88</v>
      </c>
      <c r="BR7" s="38">
        <v>91.26</v>
      </c>
      <c r="BS7" s="38">
        <v>99.68</v>
      </c>
      <c r="BT7" s="38">
        <v>100</v>
      </c>
      <c r="BU7" s="38">
        <v>100</v>
      </c>
      <c r="BV7" s="38">
        <v>99.86</v>
      </c>
      <c r="BW7" s="38">
        <v>101.88</v>
      </c>
      <c r="BX7" s="38">
        <v>103.18</v>
      </c>
      <c r="BY7" s="38">
        <v>100.22</v>
      </c>
      <c r="BZ7" s="38">
        <v>98.09</v>
      </c>
      <c r="CA7" s="38">
        <v>100.91</v>
      </c>
      <c r="CB7" s="38">
        <v>200.54</v>
      </c>
      <c r="CC7" s="38">
        <v>192.88</v>
      </c>
      <c r="CD7" s="38">
        <v>177.76</v>
      </c>
      <c r="CE7" s="38">
        <v>177.08</v>
      </c>
      <c r="CF7" s="38">
        <v>176.85</v>
      </c>
      <c r="CG7" s="38">
        <v>147.29</v>
      </c>
      <c r="CH7" s="38">
        <v>143.15</v>
      </c>
      <c r="CI7" s="38">
        <v>141.11000000000001</v>
      </c>
      <c r="CJ7" s="38">
        <v>144.79</v>
      </c>
      <c r="CK7" s="38">
        <v>146.08000000000001</v>
      </c>
      <c r="CL7" s="38">
        <v>136.86000000000001</v>
      </c>
      <c r="CM7" s="38" t="s">
        <v>102</v>
      </c>
      <c r="CN7" s="38" t="s">
        <v>102</v>
      </c>
      <c r="CO7" s="38" t="s">
        <v>102</v>
      </c>
      <c r="CP7" s="38" t="s">
        <v>102</v>
      </c>
      <c r="CQ7" s="38" t="s">
        <v>102</v>
      </c>
      <c r="CR7" s="38">
        <v>61.03</v>
      </c>
      <c r="CS7" s="38">
        <v>62.5</v>
      </c>
      <c r="CT7" s="38">
        <v>63.26</v>
      </c>
      <c r="CU7" s="38">
        <v>61.54</v>
      </c>
      <c r="CV7" s="38">
        <v>61.93</v>
      </c>
      <c r="CW7" s="38">
        <v>58.98</v>
      </c>
      <c r="CX7" s="38">
        <v>95.87</v>
      </c>
      <c r="CY7" s="38">
        <v>95.77</v>
      </c>
      <c r="CZ7" s="38">
        <v>95.34</v>
      </c>
      <c r="DA7" s="38">
        <v>94.73</v>
      </c>
      <c r="DB7" s="38">
        <v>94.79</v>
      </c>
      <c r="DC7" s="38">
        <v>93.83</v>
      </c>
      <c r="DD7" s="38">
        <v>93.88</v>
      </c>
      <c r="DE7" s="38">
        <v>94.07</v>
      </c>
      <c r="DF7" s="38">
        <v>94.13</v>
      </c>
      <c r="DG7" s="38">
        <v>94.45</v>
      </c>
      <c r="DH7" s="38">
        <v>95.2</v>
      </c>
      <c r="DI7" s="38">
        <v>17.82</v>
      </c>
      <c r="DJ7" s="38">
        <v>20.100000000000001</v>
      </c>
      <c r="DK7" s="38">
        <v>21.95</v>
      </c>
      <c r="DL7" s="38">
        <v>24.15</v>
      </c>
      <c r="DM7" s="38">
        <v>26.12</v>
      </c>
      <c r="DN7" s="38">
        <v>28.06</v>
      </c>
      <c r="DO7" s="38">
        <v>29.48</v>
      </c>
      <c r="DP7" s="38">
        <v>28.95</v>
      </c>
      <c r="DQ7" s="38">
        <v>30.11</v>
      </c>
      <c r="DR7" s="38">
        <v>30.45</v>
      </c>
      <c r="DS7" s="38">
        <v>38.6</v>
      </c>
      <c r="DT7" s="38">
        <v>0.11</v>
      </c>
      <c r="DU7" s="38">
        <v>1.48</v>
      </c>
      <c r="DV7" s="38">
        <v>2.08</v>
      </c>
      <c r="DW7" s="38">
        <v>3.51</v>
      </c>
      <c r="DX7" s="38">
        <v>4.3099999999999996</v>
      </c>
      <c r="DY7" s="38">
        <v>3.32</v>
      </c>
      <c r="DZ7" s="38">
        <v>3.89</v>
      </c>
      <c r="EA7" s="38">
        <v>4.07</v>
      </c>
      <c r="EB7" s="38">
        <v>4.54</v>
      </c>
      <c r="EC7" s="38">
        <v>4.8499999999999996</v>
      </c>
      <c r="ED7" s="38">
        <v>5.64</v>
      </c>
      <c r="EE7" s="38">
        <v>0.09</v>
      </c>
      <c r="EF7" s="38">
        <v>0.02</v>
      </c>
      <c r="EG7" s="38">
        <v>0.17</v>
      </c>
      <c r="EH7" s="38">
        <v>0.09</v>
      </c>
      <c r="EI7" s="38">
        <v>0.03</v>
      </c>
      <c r="EJ7" s="38">
        <v>0.11</v>
      </c>
      <c r="EK7" s="38">
        <v>0.12</v>
      </c>
      <c r="EL7" s="38">
        <v>0.13</v>
      </c>
      <c r="EM7" s="38">
        <v>0.17</v>
      </c>
      <c r="EN7" s="38">
        <v>0.21</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生田　晶教</cp:lastModifiedBy>
  <cp:lastPrinted>2020-01-28T06:54:59Z</cp:lastPrinted>
  <dcterms:created xsi:type="dcterms:W3CDTF">2019-12-05T04:42:53Z</dcterms:created>
  <dcterms:modified xsi:type="dcterms:W3CDTF">2020-01-28T07:08:21Z</dcterms:modified>
  <cp:category/>
</cp:coreProperties>
</file>