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52382\Desktop\"/>
    </mc:Choice>
  </mc:AlternateContent>
  <workbookProtection workbookAlgorithmName="SHA-512" workbookHashValue="DXx5D324d1jT1z6YC8egkvlkq0zTGbHIE3puoJNd4mhN3qHX8XxxSb5OsYIJTBR/XzSbWfcC0B+C1TnA3hNZOw==" workbookSaltValue="tNSdPK0pB6PflB8gLGJ86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<sst xmlns="http://schemas.openxmlformats.org/spreadsheetml/2006/main" count="220" uniqueCount="108">
  <si>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</si>
  <si>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</si>
  <si>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</si>
  <si>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</si>
  <si>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</si>
  <si>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</si>
  <si>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</si>
  <si>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</si>
  <si>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</si>
  <si>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</si>
  <si>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</si>
  <si>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</si>
  <si>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</si>
  <si>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</si>
  <si>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</si>
  <si>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</si>
  <si>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</si>
  <si>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</si>
  <si>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</si>
  <si>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</si>
  <si>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</si>
  <si>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</si>
  <si>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</si>
  <si>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</si>
  <si>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</si>
  <si>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</si>
  <si>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</si>
  <si>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</si>
  <si>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</si>
  <si>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</si>
  <si>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</si>
  <si>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</si>
  <si>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</si>
  <si>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</si>
  <si>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</si>
  <si>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</si>
  <si>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</si>
  <si>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</si>
  <si>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</si>
  <si>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</si>
  <si>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</si>
  <si>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</si>
  <si>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</si>
  <si>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</si>
  <si>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</si>
  <si>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</si>
  <si>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</si>
  <si>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</si>
  <si>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</si>
  <si>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</si>
  <si>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</si>
  <si>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</si>
  <si>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</si>
  <si>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</si>
  <si>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</si>
  <si>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</si>
  <si>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</si>
  <si>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</si>
  <si>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</si>
  <si>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</si>
  <si>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</si>
  <si>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</si>
  <si>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</si>
  <si>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</si>
  <si>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</si>
  <si>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</si>
  <si>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</si>
  <si>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</si>
  <si>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</si>
  <si>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</si>
  <si>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</si>
  <si>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</si>
  <si>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</si>
  <si>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</si>
  <si>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</si>
  <si>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</si>
  <si>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</si>
  <si>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</si>
  <si>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</si>
  <si>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</si>
  <si>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</si>
  <si>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</si>
  <si>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</si>
  <si>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</si>
  <si>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</si>
  <si>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</si>
  <si>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</si>
  <si>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</si>
  <si>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</si>
  <si>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</si>
  <si>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</si>
  <si>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</si>
  <si>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</si>
  <si>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</si>
  <si>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</si>
  <si>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</si>
  <si>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</si>
  <si>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</si>
  <si>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</si>
  <si>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</si>
  <si>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</si>
  <si>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</si>
  <si>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</si>
  <si>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</si>
  <si>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</si>
  <si>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①平成27年度から平成29年度は100％を下回りましたが、平成29年6月から料金改定を行ったことにより、平成30年度は100％を上回りました。
②累積欠損金比率は、現在は発生していません。
③流動比率は100％を上回っているものの、平成26年度の制度改正により減少傾向でした。平成30年度は平成29年度を上回りました。
④企業債残高対給水収益比率は、類似団体と比較して高い状況にありますが、企業債残高は年々減少しています。
⑤料金回収率は、平成29年度までは100％を下回っていましたが、平成29年6月から料金改定を行ったことにより大きく改善されました。
⑥給水原価は、類似団体と比較して高い状況にあり、平成29年度は滝沢浄水場更新に伴う固定資産の一括計上により大きく上昇しました。有収水量が年々減少しており、それにより給水原価が少しずつ上がっています。
⑦施設利用率は、平成30年度4月から供用開始した滝沢浄水場をダウンサイジングしたことにより、数値が大きく改善されました。
⑧有収率は、有収水量の減少に伴い低下しました。漏水修理体制を強化し、漏水の早期発見、早期修理に取り組んでいくことが必要です。</t>
    <rPh sb="1" eb="3">
      <t>ヘイセイ</t>
    </rPh>
    <rPh sb="5" eb="7">
      <t>ネンド</t>
    </rPh>
    <rPh sb="9" eb="11">
      <t>ヘイセイ</t>
    </rPh>
    <rPh sb="13" eb="15">
      <t>ネンド</t>
    </rPh>
    <rPh sb="21" eb="23">
      <t>シタマワ</t>
    </rPh>
    <rPh sb="29" eb="31">
      <t>ヘイセイ</t>
    </rPh>
    <rPh sb="33" eb="34">
      <t>ネン</t>
    </rPh>
    <rPh sb="35" eb="36">
      <t>ガツ</t>
    </rPh>
    <rPh sb="38" eb="40">
      <t>リョウキン</t>
    </rPh>
    <rPh sb="40" eb="42">
      <t>カイテイ</t>
    </rPh>
    <rPh sb="43" eb="44">
      <t>オコナ</t>
    </rPh>
    <rPh sb="52" eb="54">
      <t>ヘイセイ</t>
    </rPh>
    <rPh sb="56" eb="58">
      <t>ネンド</t>
    </rPh>
    <rPh sb="64" eb="66">
      <t>ウワマワ</t>
    </rPh>
    <rPh sb="73" eb="78">
      <t>ルイセキケッソンキン</t>
    </rPh>
    <rPh sb="78" eb="80">
      <t>ヒリツ</t>
    </rPh>
    <rPh sb="82" eb="84">
      <t>ゲンザイ</t>
    </rPh>
    <rPh sb="85" eb="87">
      <t>ハッセイ</t>
    </rPh>
    <rPh sb="96" eb="98">
      <t>リュウドウ</t>
    </rPh>
    <rPh sb="98" eb="100">
      <t>ヒリツ</t>
    </rPh>
    <rPh sb="106" eb="108">
      <t>ウワマワ</t>
    </rPh>
    <rPh sb="116" eb="118">
      <t>ヘイセイ</t>
    </rPh>
    <rPh sb="120" eb="122">
      <t>ネンド</t>
    </rPh>
    <rPh sb="123" eb="125">
      <t>セイド</t>
    </rPh>
    <rPh sb="125" eb="127">
      <t>カイセイ</t>
    </rPh>
    <rPh sb="130" eb="132">
      <t>ゲンショウ</t>
    </rPh>
    <rPh sb="132" eb="134">
      <t>ケイコウ</t>
    </rPh>
    <rPh sb="138" eb="140">
      <t>ヘイセイ</t>
    </rPh>
    <rPh sb="142" eb="144">
      <t>ネンド</t>
    </rPh>
    <rPh sb="145" eb="147">
      <t>ヘイセイ</t>
    </rPh>
    <rPh sb="149" eb="151">
      <t>ネンド</t>
    </rPh>
    <rPh sb="152" eb="154">
      <t>ウワマワ</t>
    </rPh>
    <rPh sb="161" eb="163">
      <t>キギョウ</t>
    </rPh>
    <rPh sb="163" eb="164">
      <t>サイ</t>
    </rPh>
    <rPh sb="164" eb="166">
      <t>ザンダカ</t>
    </rPh>
    <rPh sb="166" eb="167">
      <t>タイ</t>
    </rPh>
    <rPh sb="167" eb="169">
      <t>キュウスイ</t>
    </rPh>
    <rPh sb="169" eb="171">
      <t>シュウエキ</t>
    </rPh>
    <rPh sb="171" eb="173">
      <t>ヒリツ</t>
    </rPh>
    <rPh sb="175" eb="177">
      <t>ルイジ</t>
    </rPh>
    <rPh sb="177" eb="179">
      <t>ダンタイ</t>
    </rPh>
    <rPh sb="180" eb="182">
      <t>ヒカク</t>
    </rPh>
    <rPh sb="184" eb="185">
      <t>タカ</t>
    </rPh>
    <rPh sb="186" eb="188">
      <t>ジョウキョウ</t>
    </rPh>
    <rPh sb="195" eb="197">
      <t>キギョウ</t>
    </rPh>
    <rPh sb="197" eb="198">
      <t>サイ</t>
    </rPh>
    <rPh sb="198" eb="200">
      <t>ザンダカ</t>
    </rPh>
    <rPh sb="201" eb="205">
      <t>ネンネンゲンショウ</t>
    </rPh>
    <rPh sb="213" eb="215">
      <t>リョウキン</t>
    </rPh>
    <rPh sb="215" eb="217">
      <t>カイシュウ</t>
    </rPh>
    <rPh sb="217" eb="218">
      <t>リツ</t>
    </rPh>
    <rPh sb="220" eb="222">
      <t>ヘイセイ</t>
    </rPh>
    <rPh sb="224" eb="226">
      <t>ネンド</t>
    </rPh>
    <rPh sb="234" eb="236">
      <t>シタマワ</t>
    </rPh>
    <rPh sb="244" eb="246">
      <t>ヘイセイ</t>
    </rPh>
    <rPh sb="248" eb="249">
      <t>ネン</t>
    </rPh>
    <rPh sb="250" eb="251">
      <t>ガツ</t>
    </rPh>
    <rPh sb="253" eb="255">
      <t>リョウキン</t>
    </rPh>
    <rPh sb="255" eb="257">
      <t>カイテイ</t>
    </rPh>
    <rPh sb="258" eb="259">
      <t>オコナ</t>
    </rPh>
    <rPh sb="266" eb="267">
      <t>オオ</t>
    </rPh>
    <rPh sb="269" eb="271">
      <t>カイゼン</t>
    </rPh>
    <rPh sb="279" eb="281">
      <t>キュウスイ</t>
    </rPh>
    <rPh sb="281" eb="283">
      <t>ゲンカ</t>
    </rPh>
    <rPh sb="285" eb="287">
      <t>ルイジ</t>
    </rPh>
    <rPh sb="287" eb="289">
      <t>ダンタイ</t>
    </rPh>
    <rPh sb="290" eb="292">
      <t>ヒカク</t>
    </rPh>
    <rPh sb="294" eb="295">
      <t>タカ</t>
    </rPh>
    <rPh sb="296" eb="298">
      <t>ジョウキョウ</t>
    </rPh>
    <rPh sb="302" eb="304">
      <t>ヘイセイ</t>
    </rPh>
    <rPh sb="306" eb="307">
      <t>ネン</t>
    </rPh>
    <rPh sb="307" eb="308">
      <t>ド</t>
    </rPh>
    <rPh sb="309" eb="314">
      <t>タキザワジョウスイジョウ</t>
    </rPh>
    <rPh sb="314" eb="316">
      <t>コウシン</t>
    </rPh>
    <rPh sb="317" eb="318">
      <t>トモナ</t>
    </rPh>
    <rPh sb="319" eb="321">
      <t>コテイ</t>
    </rPh>
    <rPh sb="321" eb="323">
      <t>シサン</t>
    </rPh>
    <rPh sb="324" eb="326">
      <t>イッカツ</t>
    </rPh>
    <rPh sb="326" eb="328">
      <t>ケイジョウ</t>
    </rPh>
    <rPh sb="331" eb="332">
      <t>オオ</t>
    </rPh>
    <rPh sb="334" eb="336">
      <t>ジョウショウ</t>
    </rPh>
    <rPh sb="341" eb="343">
      <t>ユウシュウ</t>
    </rPh>
    <rPh sb="343" eb="345">
      <t>スイリョウ</t>
    </rPh>
    <rPh sb="346" eb="348">
      <t>ネンネン</t>
    </rPh>
    <rPh sb="348" eb="350">
      <t>ゲンショウ</t>
    </rPh>
    <rPh sb="360" eb="362">
      <t>キュウスイ</t>
    </rPh>
    <rPh sb="362" eb="364">
      <t>ゲンカ</t>
    </rPh>
    <rPh sb="365" eb="366">
      <t>スコ</t>
    </rPh>
    <rPh sb="369" eb="370">
      <t>ア</t>
    </rPh>
    <rPh sb="379" eb="381">
      <t>シセツ</t>
    </rPh>
    <rPh sb="381" eb="383">
      <t>リヨウ</t>
    </rPh>
    <rPh sb="383" eb="384">
      <t>リツ</t>
    </rPh>
    <rPh sb="386" eb="388">
      <t>ヘイセイ</t>
    </rPh>
    <rPh sb="390" eb="392">
      <t>ネンド</t>
    </rPh>
    <rPh sb="393" eb="394">
      <t>ガツ</t>
    </rPh>
    <rPh sb="396" eb="398">
      <t>キョウヨウ</t>
    </rPh>
    <rPh sb="398" eb="400">
      <t>カイシ</t>
    </rPh>
    <rPh sb="402" eb="404">
      <t>タキザワ</t>
    </rPh>
    <rPh sb="404" eb="407">
      <t>ジョウスイジョウ</t>
    </rPh>
    <rPh sb="424" eb="426">
      <t>スウチ</t>
    </rPh>
    <rPh sb="427" eb="428">
      <t>オオ</t>
    </rPh>
    <rPh sb="430" eb="432">
      <t>カイゼン</t>
    </rPh>
    <rPh sb="440" eb="443">
      <t>ユウシュウリツ</t>
    </rPh>
    <rPh sb="445" eb="449">
      <t>ユウシュウスイリョウ</t>
    </rPh>
    <rPh sb="450" eb="452">
      <t>ゲンショウ</t>
    </rPh>
    <rPh sb="453" eb="454">
      <t>トモナ</t>
    </rPh>
    <rPh sb="455" eb="457">
      <t>テイカ</t>
    </rPh>
    <rPh sb="486" eb="487">
      <t>ト</t>
    </rPh>
    <rPh sb="488" eb="489">
      <t>ク</t>
    </rPh>
    <rPh sb="496" eb="498">
      <t>ヒツヨウ</t>
    </rPh>
    <phoneticPr fontId="4"/>
  </si>
  <si>
    <t>①有形固定資産減価償却率は、類似団体と比較して若干下回っています。
②管路経年化率は、類似団体と比較して低い状況にありますが、令和20年度頃から法定耐用年数に達した管路が大幅に増加することが見込まれています。
③管路更新率は、類似団体と比較して低い状況にあります。今後も継続して計画的に管路の更新を行っていきます。</t>
    <rPh sb="1" eb="7">
      <t>ユウケイコテイシサン</t>
    </rPh>
    <rPh sb="7" eb="9">
      <t>ゲンカ</t>
    </rPh>
    <rPh sb="9" eb="11">
      <t>ショウキャク</t>
    </rPh>
    <rPh sb="11" eb="12">
      <t>リツ</t>
    </rPh>
    <rPh sb="14" eb="16">
      <t>ルイジ</t>
    </rPh>
    <rPh sb="16" eb="18">
      <t>ダンタイ</t>
    </rPh>
    <rPh sb="19" eb="21">
      <t>ヒカク</t>
    </rPh>
    <rPh sb="23" eb="25">
      <t>ジャッカン</t>
    </rPh>
    <rPh sb="25" eb="27">
      <t>シタマワ</t>
    </rPh>
    <rPh sb="35" eb="37">
      <t>カンロ</t>
    </rPh>
    <rPh sb="37" eb="40">
      <t>ケイネンカ</t>
    </rPh>
    <rPh sb="40" eb="41">
      <t>リツ</t>
    </rPh>
    <rPh sb="43" eb="45">
      <t>ルイジ</t>
    </rPh>
    <rPh sb="45" eb="47">
      <t>ダンタイ</t>
    </rPh>
    <rPh sb="48" eb="50">
      <t>ヒカク</t>
    </rPh>
    <rPh sb="52" eb="53">
      <t>ヒク</t>
    </rPh>
    <rPh sb="54" eb="56">
      <t>ジョウキョウ</t>
    </rPh>
    <rPh sb="63" eb="65">
      <t>レイワ</t>
    </rPh>
    <rPh sb="67" eb="69">
      <t>ネンド</t>
    </rPh>
    <rPh sb="69" eb="70">
      <t>コロ</t>
    </rPh>
    <rPh sb="72" eb="74">
      <t>ホウテイ</t>
    </rPh>
    <rPh sb="74" eb="76">
      <t>タイヨウ</t>
    </rPh>
    <rPh sb="76" eb="78">
      <t>ネンスウ</t>
    </rPh>
    <rPh sb="79" eb="80">
      <t>タッ</t>
    </rPh>
    <rPh sb="82" eb="84">
      <t>カンロ</t>
    </rPh>
    <rPh sb="85" eb="87">
      <t>オオハバ</t>
    </rPh>
    <rPh sb="88" eb="90">
      <t>ゾウカ</t>
    </rPh>
    <rPh sb="95" eb="97">
      <t>ミコ</t>
    </rPh>
    <rPh sb="106" eb="108">
      <t>カンロ</t>
    </rPh>
    <rPh sb="108" eb="110">
      <t>コウシン</t>
    </rPh>
    <rPh sb="110" eb="111">
      <t>リツ</t>
    </rPh>
    <rPh sb="113" eb="115">
      <t>ルイジ</t>
    </rPh>
    <rPh sb="115" eb="117">
      <t>ダンタイ</t>
    </rPh>
    <rPh sb="118" eb="120">
      <t>ヒカク</t>
    </rPh>
    <rPh sb="122" eb="123">
      <t>ヒク</t>
    </rPh>
    <rPh sb="124" eb="126">
      <t>ジョウキョウ</t>
    </rPh>
    <rPh sb="132" eb="134">
      <t>コンゴ</t>
    </rPh>
    <rPh sb="135" eb="137">
      <t>ケイゾク</t>
    </rPh>
    <rPh sb="139" eb="142">
      <t>ケイカクテキ</t>
    </rPh>
    <rPh sb="143" eb="145">
      <t>カンロ</t>
    </rPh>
    <rPh sb="146" eb="148">
      <t>コウシン</t>
    </rPh>
    <rPh sb="149" eb="150">
      <t>オコナ</t>
    </rPh>
    <phoneticPr fontId="4"/>
  </si>
  <si>
    <t>　平成26年以降赤字経営が続いていましたが、経営の健全化を図るため平成29年6月から水道料金を改定したことにより、平成30年度は黒字となりました。
　有収率は年々下がってきているため、継続して老朽管の更新を行うとともに、漏水調査による漏水の早期発見と修理に努めていきます。
　また、老朽化の状況については、管路の経年化が進み水道施設の更新需要が高まる一方で、限られた財源の中で、より効率的な施設整備を行っていかなければなりません。
　今後については、新たにＡＩを用いた配水管路劣化診断を実施し、その結果を現在策定中の水道施設総合整備計画に反映させ、より確実性のある更新計画にしていきます。それに基づいて更新需要を平準化させ、計画的な施設整備を行っていきます。</t>
    <rPh sb="1" eb="3">
      <t>ヘイセイ</t>
    </rPh>
    <rPh sb="5" eb="8">
      <t>ネンイコウ</t>
    </rPh>
    <rPh sb="8" eb="10">
      <t>アカジ</t>
    </rPh>
    <rPh sb="10" eb="12">
      <t>ケイエイ</t>
    </rPh>
    <rPh sb="13" eb="14">
      <t>ツヅ</t>
    </rPh>
    <rPh sb="22" eb="24">
      <t>ケイエイ</t>
    </rPh>
    <rPh sb="25" eb="28">
      <t>ケンゼンカ</t>
    </rPh>
    <rPh sb="29" eb="30">
      <t>ハカ</t>
    </rPh>
    <rPh sb="33" eb="35">
      <t>ヘイセイ</t>
    </rPh>
    <rPh sb="37" eb="38">
      <t>ネン</t>
    </rPh>
    <rPh sb="39" eb="40">
      <t>ガツ</t>
    </rPh>
    <rPh sb="42" eb="44">
      <t>スイドウ</t>
    </rPh>
    <rPh sb="44" eb="46">
      <t>リョウキン</t>
    </rPh>
    <rPh sb="47" eb="49">
      <t>カイテイ</t>
    </rPh>
    <rPh sb="57" eb="59">
      <t>ヘイセイ</t>
    </rPh>
    <rPh sb="61" eb="63">
      <t>ネンド</t>
    </rPh>
    <rPh sb="64" eb="66">
      <t>クロジ</t>
    </rPh>
    <rPh sb="75" eb="78">
      <t>ユウシュウリツ</t>
    </rPh>
    <rPh sb="79" eb="81">
      <t>ネンネン</t>
    </rPh>
    <rPh sb="81" eb="82">
      <t>サ</t>
    </rPh>
    <rPh sb="96" eb="98">
      <t>ロウキュウ</t>
    </rPh>
    <rPh sb="98" eb="99">
      <t>カン</t>
    </rPh>
    <rPh sb="100" eb="102">
      <t>コウシン</t>
    </rPh>
    <rPh sb="103" eb="104">
      <t>オコナ</t>
    </rPh>
    <rPh sb="110" eb="112">
      <t>ロウスイ</t>
    </rPh>
    <rPh sb="112" eb="114">
      <t>チョウサ</t>
    </rPh>
    <rPh sb="117" eb="119">
      <t>ロウスイ</t>
    </rPh>
    <rPh sb="120" eb="122">
      <t>ソウキ</t>
    </rPh>
    <rPh sb="122" eb="124">
      <t>ハッケン</t>
    </rPh>
    <rPh sb="125" eb="127">
      <t>シュウリ</t>
    </rPh>
    <rPh sb="128" eb="129">
      <t>ツト</t>
    </rPh>
    <rPh sb="141" eb="144">
      <t>ロウキュウカ</t>
    </rPh>
    <rPh sb="145" eb="147">
      <t>ジョウキョウ</t>
    </rPh>
    <rPh sb="153" eb="155">
      <t>カンロ</t>
    </rPh>
    <rPh sb="156" eb="159">
      <t>ケイネンカ</t>
    </rPh>
    <rPh sb="160" eb="161">
      <t>スス</t>
    </rPh>
    <rPh sb="162" eb="164">
      <t>スイドウ</t>
    </rPh>
    <rPh sb="164" eb="166">
      <t>シセツ</t>
    </rPh>
    <rPh sb="167" eb="169">
      <t>コウシン</t>
    </rPh>
    <rPh sb="169" eb="171">
      <t>ジュヨウ</t>
    </rPh>
    <rPh sb="172" eb="173">
      <t>タカ</t>
    </rPh>
    <rPh sb="175" eb="177">
      <t>イッポウ</t>
    </rPh>
    <rPh sb="179" eb="180">
      <t>カギ</t>
    </rPh>
    <rPh sb="183" eb="185">
      <t>ザイゲン</t>
    </rPh>
    <rPh sb="186" eb="187">
      <t>ナカ</t>
    </rPh>
    <rPh sb="191" eb="194">
      <t>コウリツテキ</t>
    </rPh>
    <rPh sb="195" eb="197">
      <t>シセツ</t>
    </rPh>
    <rPh sb="197" eb="199">
      <t>セイビ</t>
    </rPh>
    <rPh sb="200" eb="201">
      <t>オコナ</t>
    </rPh>
    <rPh sb="217" eb="219">
      <t>コンゴ</t>
    </rPh>
    <rPh sb="225" eb="226">
      <t>アラ</t>
    </rPh>
    <rPh sb="231" eb="232">
      <t>モチ</t>
    </rPh>
    <rPh sb="234" eb="237">
      <t>ハイスイカン</t>
    </rPh>
    <rPh sb="237" eb="238">
      <t>ロ</t>
    </rPh>
    <rPh sb="238" eb="240">
      <t>レッカ</t>
    </rPh>
    <rPh sb="240" eb="242">
      <t>シンダン</t>
    </rPh>
    <rPh sb="243" eb="245">
      <t>ジッシ</t>
    </rPh>
    <rPh sb="249" eb="251">
      <t>ケッカ</t>
    </rPh>
    <rPh sb="252" eb="254">
      <t>ゲンザイ</t>
    </rPh>
    <rPh sb="254" eb="257">
      <t>サクテイチュウ</t>
    </rPh>
    <rPh sb="258" eb="260">
      <t>スイドウ</t>
    </rPh>
    <rPh sb="260" eb="262">
      <t>シセツ</t>
    </rPh>
    <rPh sb="262" eb="264">
      <t>ソウゴウ</t>
    </rPh>
    <rPh sb="264" eb="266">
      <t>セイビ</t>
    </rPh>
    <rPh sb="266" eb="268">
      <t>ケイカク</t>
    </rPh>
    <rPh sb="269" eb="271">
      <t>ハンエイ</t>
    </rPh>
    <rPh sb="276" eb="279">
      <t>カクジツセイ</t>
    </rPh>
    <rPh sb="282" eb="284">
      <t>コウシン</t>
    </rPh>
    <rPh sb="284" eb="286">
      <t>ケイカク</t>
    </rPh>
    <rPh sb="297" eb="298">
      <t>モト</t>
    </rPh>
    <rPh sb="301" eb="303">
      <t>コウシン</t>
    </rPh>
    <rPh sb="303" eb="305">
      <t>ジュヨウ</t>
    </rPh>
    <rPh sb="306" eb="309">
      <t>ヘイジュンカ</t>
    </rPh>
    <rPh sb="312" eb="314">
      <t>ケイカク</t>
    </rPh>
    <rPh sb="314" eb="315">
      <t>テキ</t>
    </rPh>
    <rPh sb="316" eb="318">
      <t>シセツ</t>
    </rPh>
    <rPh sb="318" eb="320">
      <t>セイビ</t>
    </rPh>
    <rPh sb="321" eb="32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</si>
</sst>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c:v>
                </c:pt>
                <c:pt idx="1">
                  <c:v>4.54</c:v>
                </c:pt>
                <c:pt idx="2">
                  <c:v>0.88</c:v>
                </c:pt>
                <c:pt idx="3">
                  <c:v>0.35</c:v>
                </c:pt>
                <c:pt idx="4">
                  <c:v>0.4</c:v>
                </c:pt>
              </c:numCache>
            </c:numRef>
          </c:val>
          <c:extLst>
            <c:ext xmlns:c16="http://schemas.microsoft.com/office/drawing/2014/chart" uri="{C3380CC4-5D6E-409C-BE32-E72D297353CC}">
              <c16:uniqueId val="{00000000-00B2-4B75-88D9-369E264E4B7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00B2-4B75-88D9-369E264E4B7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46.55</c:v>
                </c:pt>
                <c:pt idx="1">
                  <c:v>46.44</c:v>
                </c:pt>
                <c:pt idx="2">
                  <c:v>45.38</c:v>
                </c:pt>
                <c:pt idx="3">
                  <c:v>46.45</c:v>
                </c:pt>
                <c:pt idx="4">
                  <c:v>63.21</c:v>
                </c:pt>
              </c:numCache>
            </c:numRef>
          </c:val>
          <c:extLst>
            <c:ext xmlns:c16="http://schemas.microsoft.com/office/drawing/2014/chart" uri="{C3380CC4-5D6E-409C-BE32-E72D297353CC}">
              <c16:uniqueId val="{00000000-93FD-483D-B3AF-49B901D7FE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93FD-483D-B3AF-49B901D7FE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86.27</c:v>
                </c:pt>
                <c:pt idx="1">
                  <c:v>84.85</c:v>
                </c:pt>
                <c:pt idx="2">
                  <c:v>86.7</c:v>
                </c:pt>
                <c:pt idx="3">
                  <c:v>85.47</c:v>
                </c:pt>
                <c:pt idx="4">
                  <c:v>83.87</c:v>
                </c:pt>
              </c:numCache>
            </c:numRef>
          </c:val>
          <c:extLst>
            <c:ext xmlns:c16="http://schemas.microsoft.com/office/drawing/2014/chart" uri="{C3380CC4-5D6E-409C-BE32-E72D297353CC}">
              <c16:uniqueId val="{00000000-0804-47D3-81FF-54FF5B532A6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0804-47D3-81FF-54FF5B532A6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101.97</c:v>
                </c:pt>
                <c:pt idx="1">
                  <c:v>99.52</c:v>
                </c:pt>
                <c:pt idx="2">
                  <c:v>99.35</c:v>
                </c:pt>
                <c:pt idx="3">
                  <c:v>94.49</c:v>
                </c:pt>
                <c:pt idx="4">
                  <c:v>111.01</c:v>
                </c:pt>
              </c:numCache>
            </c:numRef>
          </c:val>
          <c:extLst>
            <c:ext xmlns:c16="http://schemas.microsoft.com/office/drawing/2014/chart" uri="{C3380CC4-5D6E-409C-BE32-E72D297353CC}">
              <c16:uniqueId val="{00000000-C75B-448E-9E08-978553F4528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C75B-448E-9E08-978553F4528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46.03</c:v>
                </c:pt>
                <c:pt idx="1">
                  <c:v>47.73</c:v>
                </c:pt>
                <c:pt idx="2">
                  <c:v>49.48</c:v>
                </c:pt>
                <c:pt idx="3">
                  <c:v>43.65</c:v>
                </c:pt>
                <c:pt idx="4">
                  <c:v>45.51</c:v>
                </c:pt>
              </c:numCache>
            </c:numRef>
          </c:val>
          <c:extLst>
            <c:ext xmlns:c16="http://schemas.microsoft.com/office/drawing/2014/chart" uri="{C3380CC4-5D6E-409C-BE32-E72D297353CC}">
              <c16:uniqueId val="{00000000-6428-451E-9BD1-BCEEFA10C4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6428-451E-9BD1-BCEEFA10C4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4.08</c:v>
                </c:pt>
                <c:pt idx="1">
                  <c:v>3.91</c:v>
                </c:pt>
                <c:pt idx="2">
                  <c:v>3.94</c:v>
                </c:pt>
                <c:pt idx="3">
                  <c:v>4.0999999999999996</c:v>
                </c:pt>
                <c:pt idx="4">
                  <c:v>4.92</c:v>
                </c:pt>
              </c:numCache>
            </c:numRef>
          </c:val>
          <c:extLst>
            <c:ext xmlns:c16="http://schemas.microsoft.com/office/drawing/2014/chart" uri="{C3380CC4-5D6E-409C-BE32-E72D297353CC}">
              <c16:uniqueId val="{00000000-5663-4995-BE3D-9CEE948FD8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5663-4995-BE3D-9CEE948FD8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74-473B-AAB0-B209370011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FE74-473B-AAB0-B209370011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276.29000000000002</c:v>
                </c:pt>
                <c:pt idx="1">
                  <c:v>244.19</c:v>
                </c:pt>
                <c:pt idx="2">
                  <c:v>193.65</c:v>
                </c:pt>
                <c:pt idx="3">
                  <c:v>126.7</c:v>
                </c:pt>
                <c:pt idx="4">
                  <c:v>174.23</c:v>
                </c:pt>
              </c:numCache>
            </c:numRef>
          </c:val>
          <c:extLst>
            <c:ext xmlns:c16="http://schemas.microsoft.com/office/drawing/2014/chart" uri="{C3380CC4-5D6E-409C-BE32-E72D297353CC}">
              <c16:uniqueId val="{00000000-A061-4010-BFF4-236987AC6AC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A061-4010-BFF4-236987AC6AC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428.56</c:v>
                </c:pt>
                <c:pt idx="1">
                  <c:v>444.65</c:v>
                </c:pt>
                <c:pt idx="2">
                  <c:v>484.26</c:v>
                </c:pt>
                <c:pt idx="3">
                  <c:v>407.76</c:v>
                </c:pt>
                <c:pt idx="4">
                  <c:v>391.8</c:v>
                </c:pt>
              </c:numCache>
            </c:numRef>
          </c:val>
          <c:extLst>
            <c:ext xmlns:c16="http://schemas.microsoft.com/office/drawing/2014/chart" uri="{C3380CC4-5D6E-409C-BE32-E72D297353CC}">
              <c16:uniqueId val="{00000000-501F-413B-8C15-5B25D85188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501F-413B-8C15-5B25D85188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96.33</c:v>
                </c:pt>
                <c:pt idx="1">
                  <c:v>93.13</c:v>
                </c:pt>
                <c:pt idx="2">
                  <c:v>94.15</c:v>
                </c:pt>
                <c:pt idx="3">
                  <c:v>90.3</c:v>
                </c:pt>
                <c:pt idx="4">
                  <c:v>106.59</c:v>
                </c:pt>
              </c:numCache>
            </c:numRef>
          </c:val>
          <c:extLst>
            <c:ext xmlns:c16="http://schemas.microsoft.com/office/drawing/2014/chart" uri="{C3380CC4-5D6E-409C-BE32-E72D297353CC}">
              <c16:uniqueId val="{00000000-A3D2-4912-808D-BD87F8F0D1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A3D2-4912-808D-BD87F8F0D1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182.42</c:v>
                </c:pt>
                <c:pt idx="1">
                  <c:v>190.71</c:v>
                </c:pt>
                <c:pt idx="2">
                  <c:v>187.79</c:v>
                </c:pt>
                <c:pt idx="3">
                  <c:v>229.77</c:v>
                </c:pt>
                <c:pt idx="4">
                  <c:v>203.86</c:v>
                </c:pt>
              </c:numCache>
            </c:numRef>
          </c:val>
          <c:extLst>
            <c:ext xmlns:c16="http://schemas.microsoft.com/office/drawing/2014/chart" uri="{C3380CC4-5D6E-409C-BE32-E72D297353CC}">
              <c16:uniqueId val="{00000000-0F5D-4A44-B2C9-C95D3FBE8C8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0F5D-4A44-B2C9-C95D3FBE8C8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会津若松市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自治体職員</v>
      </c>
      <c r="AE8" s="82"/>
      <c r="AF8" s="82"/>
      <c r="AG8" s="82"/>
      <c r="AH8" s="82"/>
      <c r="AI8" s="82"/>
      <c r="AJ8" s="82"/>
      <c r="AK8" s="4"/>
      <c r="AL8" s="70">
        <f>データ!$R$6</f>
        <v>119513</v>
      </c>
      <c r="AM8" s="70"/>
      <c r="AN8" s="70"/>
      <c r="AO8" s="70"/>
      <c r="AP8" s="70"/>
      <c r="AQ8" s="70"/>
      <c r="AR8" s="70"/>
      <c r="AS8" s="70"/>
      <c r="AT8" s="66">
        <f>データ!$S$6</f>
        <v>382.97</v>
      </c>
      <c r="AU8" s="67"/>
      <c r="AV8" s="67"/>
      <c r="AW8" s="67"/>
      <c r="AX8" s="67"/>
      <c r="AY8" s="67"/>
      <c r="AZ8" s="67"/>
      <c r="BA8" s="67"/>
      <c r="BB8" s="69">
        <f>データ!$T$6</f>
        <v>312.07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60.78</v>
      </c>
      <c r="J10" s="67"/>
      <c r="K10" s="67"/>
      <c r="L10" s="67"/>
      <c r="M10" s="67"/>
      <c r="N10" s="67"/>
      <c r="O10" s="68"/>
      <c r="P10" s="69">
        <f>データ!$P$6</f>
        <v>94.31</v>
      </c>
      <c r="Q10" s="69"/>
      <c r="R10" s="69"/>
      <c r="S10" s="69"/>
      <c r="T10" s="69"/>
      <c r="U10" s="69"/>
      <c r="V10" s="69"/>
      <c r="W10" s="70">
        <f>データ!$Q$6</f>
        <v>3585</v>
      </c>
      <c r="X10" s="70"/>
      <c r="Y10" s="70"/>
      <c r="Z10" s="70"/>
      <c r="AA10" s="70"/>
      <c r="AB10" s="70"/>
      <c r="AC10" s="70"/>
      <c r="AD10" s="2"/>
      <c r="AE10" s="2"/>
      <c r="AF10" s="2"/>
      <c r="AG10" s="2"/>
      <c r="AH10" s="4"/>
      <c r="AI10" s="4"/>
      <c r="AJ10" s="4"/>
      <c r="AK10" s="4"/>
      <c r="AL10" s="70">
        <f>データ!$U$6</f>
        <v>116067</v>
      </c>
      <c r="AM10" s="70"/>
      <c r="AN10" s="70"/>
      <c r="AO10" s="70"/>
      <c r="AP10" s="70"/>
      <c r="AQ10" s="70"/>
      <c r="AR10" s="70"/>
      <c r="AS10" s="70"/>
      <c r="AT10" s="66">
        <f>データ!$V$6</f>
        <v>137.11000000000001</v>
      </c>
      <c r="AU10" s="67"/>
      <c r="AV10" s="67"/>
      <c r="AW10" s="67"/>
      <c r="AX10" s="67"/>
      <c r="AY10" s="67"/>
      <c r="AZ10" s="67"/>
      <c r="BA10" s="67"/>
      <c r="BB10" s="69">
        <f>データ!$W$6</f>
        <v>846.52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9lHZCYf+PqruvJROZ2dkVGP2EdMXAru0Lq5a+oQZRKqBXiT2osD4Skd1/DSqPXRCMl0MQJ1hb7hdiEodTFPYqQ==" saltValue="6IWVG9JghnZqX2CkzlhOT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72028</v>
      </c>
      <c r="D6" s="34">
        <f t="shared" si="3"/>
        <v>46</v>
      </c>
      <c r="E6" s="34">
        <f t="shared" si="3"/>
        <v>1</v>
      </c>
      <c r="F6" s="34">
        <f t="shared" si="3"/>
        <v>0</v>
      </c>
      <c r="G6" s="34">
        <f t="shared" si="3"/>
        <v>1</v>
      </c>
      <c r="H6" s="34" t="str">
        <f t="shared" si="3"/>
        <v>福島県　会津若松市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60.78</v>
      </c>
      <c r="P6" s="35">
        <f t="shared" si="3"/>
        <v>94.31</v>
      </c>
      <c r="Q6" s="35">
        <f t="shared" si="3"/>
        <v>3585</v>
      </c>
      <c r="R6" s="35">
        <f t="shared" si="3"/>
        <v>119513</v>
      </c>
      <c r="S6" s="35">
        <f t="shared" si="3"/>
        <v>382.97</v>
      </c>
      <c r="T6" s="35">
        <f t="shared" si="3"/>
        <v>312.07</v>
      </c>
      <c r="U6" s="35">
        <f t="shared" si="3"/>
        <v>116067</v>
      </c>
      <c r="V6" s="35">
        <f t="shared" si="3"/>
        <v>137.11000000000001</v>
      </c>
      <c r="W6" s="35">
        <f t="shared" si="3"/>
        <v>846.52</v>
      </c>
      <c r="X6" s="36">
        <f>IF(X7="",NA(),X7)</f>
        <v>101.97</v>
      </c>
      <c r="Y6" s="36">
        <f t="shared" ref="Y6:AG6" si="4">IF(Y7="",NA(),Y7)</f>
        <v>99.52</v>
      </c>
      <c r="Z6" s="36">
        <f t="shared" si="4"/>
        <v>99.35</v>
      </c>
      <c r="AA6" s="36">
        <f t="shared" si="4"/>
        <v>94.49</v>
      </c>
      <c r="AB6" s="36">
        <f t="shared" si="4"/>
        <v>111.01</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276.29000000000002</v>
      </c>
      <c r="AU6" s="36">
        <f t="shared" ref="AU6:BC6" si="6">IF(AU7="",NA(),AU7)</f>
        <v>244.19</v>
      </c>
      <c r="AV6" s="36">
        <f t="shared" si="6"/>
        <v>193.65</v>
      </c>
      <c r="AW6" s="36">
        <f t="shared" si="6"/>
        <v>126.7</v>
      </c>
      <c r="AX6" s="36">
        <f t="shared" si="6"/>
        <v>174.23</v>
      </c>
      <c r="AY6" s="36">
        <f t="shared" si="6"/>
        <v>344.19</v>
      </c>
      <c r="AZ6" s="36">
        <f t="shared" si="6"/>
        <v>352.05</v>
      </c>
      <c r="BA6" s="36">
        <f t="shared" si="6"/>
        <v>349.04</v>
      </c>
      <c r="BB6" s="36">
        <f t="shared" si="6"/>
        <v>337.49</v>
      </c>
      <c r="BC6" s="36">
        <f t="shared" si="6"/>
        <v>335.6</v>
      </c>
      <c r="BD6" s="35" t="str">
        <f>IF(BD7="","",IF(BD7="-","【-】","【"&amp;SUBSTITUTE(TEXT(BD7,"#,##0.00"),"-","△")&amp;"】"))</f>
        <v>【261.93】</v>
      </c>
      <c r="BE6" s="36">
        <f>IF(BE7="",NA(),BE7)</f>
        <v>428.56</v>
      </c>
      <c r="BF6" s="36">
        <f t="shared" ref="BF6:BN6" si="7">IF(BF7="",NA(),BF7)</f>
        <v>444.65</v>
      </c>
      <c r="BG6" s="36">
        <f t="shared" si="7"/>
        <v>484.26</v>
      </c>
      <c r="BH6" s="36">
        <f t="shared" si="7"/>
        <v>407.76</v>
      </c>
      <c r="BI6" s="36">
        <f t="shared" si="7"/>
        <v>391.8</v>
      </c>
      <c r="BJ6" s="36">
        <f t="shared" si="7"/>
        <v>252.09</v>
      </c>
      <c r="BK6" s="36">
        <f t="shared" si="7"/>
        <v>250.76</v>
      </c>
      <c r="BL6" s="36">
        <f t="shared" si="7"/>
        <v>254.54</v>
      </c>
      <c r="BM6" s="36">
        <f t="shared" si="7"/>
        <v>265.92</v>
      </c>
      <c r="BN6" s="36">
        <f t="shared" si="7"/>
        <v>258.26</v>
      </c>
      <c r="BO6" s="35" t="str">
        <f>IF(BO7="","",IF(BO7="-","【-】","【"&amp;SUBSTITUTE(TEXT(BO7,"#,##0.00"),"-","△")&amp;"】"))</f>
        <v>【270.46】</v>
      </c>
      <c r="BP6" s="36">
        <f>IF(BP7="",NA(),BP7)</f>
        <v>96.33</v>
      </c>
      <c r="BQ6" s="36">
        <f t="shared" ref="BQ6:BY6" si="8">IF(BQ7="",NA(),BQ7)</f>
        <v>93.13</v>
      </c>
      <c r="BR6" s="36">
        <f t="shared" si="8"/>
        <v>94.15</v>
      </c>
      <c r="BS6" s="36">
        <f t="shared" si="8"/>
        <v>90.3</v>
      </c>
      <c r="BT6" s="36">
        <f t="shared" si="8"/>
        <v>106.59</v>
      </c>
      <c r="BU6" s="36">
        <f t="shared" si="8"/>
        <v>106.22</v>
      </c>
      <c r="BV6" s="36">
        <f t="shared" si="8"/>
        <v>106.69</v>
      </c>
      <c r="BW6" s="36">
        <f t="shared" si="8"/>
        <v>106.52</v>
      </c>
      <c r="BX6" s="36">
        <f t="shared" si="8"/>
        <v>105.86</v>
      </c>
      <c r="BY6" s="36">
        <f t="shared" si="8"/>
        <v>106.07</v>
      </c>
      <c r="BZ6" s="35" t="str">
        <f>IF(BZ7="","",IF(BZ7="-","【-】","【"&amp;SUBSTITUTE(TEXT(BZ7,"#,##0.00"),"-","△")&amp;"】"))</f>
        <v>【103.91】</v>
      </c>
      <c r="CA6" s="36">
        <f>IF(CA7="",NA(),CA7)</f>
        <v>182.42</v>
      </c>
      <c r="CB6" s="36">
        <f t="shared" ref="CB6:CJ6" si="9">IF(CB7="",NA(),CB7)</f>
        <v>190.71</v>
      </c>
      <c r="CC6" s="36">
        <f t="shared" si="9"/>
        <v>187.79</v>
      </c>
      <c r="CD6" s="36">
        <f t="shared" si="9"/>
        <v>229.77</v>
      </c>
      <c r="CE6" s="36">
        <f t="shared" si="9"/>
        <v>203.86</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46.55</v>
      </c>
      <c r="CM6" s="36">
        <f t="shared" ref="CM6:CU6" si="10">IF(CM7="",NA(),CM7)</f>
        <v>46.44</v>
      </c>
      <c r="CN6" s="36">
        <f t="shared" si="10"/>
        <v>45.38</v>
      </c>
      <c r="CO6" s="36">
        <f t="shared" si="10"/>
        <v>46.45</v>
      </c>
      <c r="CP6" s="36">
        <f t="shared" si="10"/>
        <v>63.21</v>
      </c>
      <c r="CQ6" s="36">
        <f t="shared" si="10"/>
        <v>62.12</v>
      </c>
      <c r="CR6" s="36">
        <f t="shared" si="10"/>
        <v>62.26</v>
      </c>
      <c r="CS6" s="36">
        <f t="shared" si="10"/>
        <v>62.1</v>
      </c>
      <c r="CT6" s="36">
        <f t="shared" si="10"/>
        <v>62.38</v>
      </c>
      <c r="CU6" s="36">
        <f t="shared" si="10"/>
        <v>62.83</v>
      </c>
      <c r="CV6" s="35" t="str">
        <f>IF(CV7="","",IF(CV7="-","【-】","【"&amp;SUBSTITUTE(TEXT(CV7,"#,##0.00"),"-","△")&amp;"】"))</f>
        <v>【60.27】</v>
      </c>
      <c r="CW6" s="36">
        <f>IF(CW7="",NA(),CW7)</f>
        <v>86.27</v>
      </c>
      <c r="CX6" s="36">
        <f t="shared" ref="CX6:DF6" si="11">IF(CX7="",NA(),CX7)</f>
        <v>84.85</v>
      </c>
      <c r="CY6" s="36">
        <f t="shared" si="11"/>
        <v>86.7</v>
      </c>
      <c r="CZ6" s="36">
        <f t="shared" si="11"/>
        <v>85.47</v>
      </c>
      <c r="DA6" s="36">
        <f t="shared" si="11"/>
        <v>83.87</v>
      </c>
      <c r="DB6" s="36">
        <f t="shared" si="11"/>
        <v>89.45</v>
      </c>
      <c r="DC6" s="36">
        <f t="shared" si="11"/>
        <v>89.5</v>
      </c>
      <c r="DD6" s="36">
        <f t="shared" si="11"/>
        <v>89.52</v>
      </c>
      <c r="DE6" s="36">
        <f t="shared" si="11"/>
        <v>89.17</v>
      </c>
      <c r="DF6" s="36">
        <f t="shared" si="11"/>
        <v>88.86</v>
      </c>
      <c r="DG6" s="35" t="str">
        <f>IF(DG7="","",IF(DG7="-","【-】","【"&amp;SUBSTITUTE(TEXT(DG7,"#,##0.00"),"-","△")&amp;"】"))</f>
        <v>【89.92】</v>
      </c>
      <c r="DH6" s="36">
        <f>IF(DH7="",NA(),DH7)</f>
        <v>46.03</v>
      </c>
      <c r="DI6" s="36">
        <f t="shared" ref="DI6:DQ6" si="12">IF(DI7="",NA(),DI7)</f>
        <v>47.73</v>
      </c>
      <c r="DJ6" s="36">
        <f t="shared" si="12"/>
        <v>49.48</v>
      </c>
      <c r="DK6" s="36">
        <f t="shared" si="12"/>
        <v>43.65</v>
      </c>
      <c r="DL6" s="36">
        <f t="shared" si="12"/>
        <v>45.51</v>
      </c>
      <c r="DM6" s="36">
        <f t="shared" si="12"/>
        <v>44.91</v>
      </c>
      <c r="DN6" s="36">
        <f t="shared" si="12"/>
        <v>45.89</v>
      </c>
      <c r="DO6" s="36">
        <f t="shared" si="12"/>
        <v>46.58</v>
      </c>
      <c r="DP6" s="36">
        <f t="shared" si="12"/>
        <v>46.99</v>
      </c>
      <c r="DQ6" s="36">
        <f t="shared" si="12"/>
        <v>47.89</v>
      </c>
      <c r="DR6" s="35" t="str">
        <f>IF(DR7="","",IF(DR7="-","【-】","【"&amp;SUBSTITUTE(TEXT(DR7,"#,##0.00"),"-","△")&amp;"】"))</f>
        <v>【48.85】</v>
      </c>
      <c r="DS6" s="36">
        <f>IF(DS7="",NA(),DS7)</f>
        <v>4.08</v>
      </c>
      <c r="DT6" s="36">
        <f t="shared" ref="DT6:EB6" si="13">IF(DT7="",NA(),DT7)</f>
        <v>3.91</v>
      </c>
      <c r="DU6" s="36">
        <f t="shared" si="13"/>
        <v>3.94</v>
      </c>
      <c r="DV6" s="36">
        <f t="shared" si="13"/>
        <v>4.0999999999999996</v>
      </c>
      <c r="DW6" s="36">
        <f t="shared" si="13"/>
        <v>4.92</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0.3</v>
      </c>
      <c r="EE6" s="36">
        <f t="shared" ref="EE6:EM6" si="14">IF(EE7="",NA(),EE7)</f>
        <v>4.54</v>
      </c>
      <c r="EF6" s="36">
        <f t="shared" si="14"/>
        <v>0.88</v>
      </c>
      <c r="EG6" s="36">
        <f t="shared" si="14"/>
        <v>0.35</v>
      </c>
      <c r="EH6" s="36">
        <f t="shared" si="14"/>
        <v>0.4</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72028</v>
      </c>
      <c r="D7" s="38">
        <v>46</v>
      </c>
      <c r="E7" s="38">
        <v>1</v>
      </c>
      <c r="F7" s="38">
        <v>0</v>
      </c>
      <c r="G7" s="38">
        <v>1</v>
      </c>
      <c r="H7" s="38" t="s">
        <v>93</v>
      </c>
      <c r="I7" s="38" t="s">
        <v>94</v>
      </c>
      <c r="J7" s="38" t="s">
        <v>95</v>
      </c>
      <c r="K7" s="38" t="s">
        <v>96</v>
      </c>
      <c r="L7" s="38" t="s">
        <v>97</v>
      </c>
      <c r="M7" s="38" t="s">
        <v>98</v>
      </c>
      <c r="N7" s="39" t="s">
        <v>99</v>
      </c>
      <c r="O7" s="39">
        <v>60.78</v>
      </c>
      <c r="P7" s="39">
        <v>94.31</v>
      </c>
      <c r="Q7" s="39">
        <v>3585</v>
      </c>
      <c r="R7" s="39">
        <v>119513</v>
      </c>
      <c r="S7" s="39">
        <v>382.97</v>
      </c>
      <c r="T7" s="39">
        <v>312.07</v>
      </c>
      <c r="U7" s="39">
        <v>116067</v>
      </c>
      <c r="V7" s="39">
        <v>137.11000000000001</v>
      </c>
      <c r="W7" s="39">
        <v>846.52</v>
      </c>
      <c r="X7" s="39">
        <v>101.97</v>
      </c>
      <c r="Y7" s="39">
        <v>99.52</v>
      </c>
      <c r="Z7" s="39">
        <v>99.35</v>
      </c>
      <c r="AA7" s="39">
        <v>94.49</v>
      </c>
      <c r="AB7" s="39">
        <v>111.01</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276.29000000000002</v>
      </c>
      <c r="AU7" s="39">
        <v>244.19</v>
      </c>
      <c r="AV7" s="39">
        <v>193.65</v>
      </c>
      <c r="AW7" s="39">
        <v>126.7</v>
      </c>
      <c r="AX7" s="39">
        <v>174.23</v>
      </c>
      <c r="AY7" s="39">
        <v>344.19</v>
      </c>
      <c r="AZ7" s="39">
        <v>352.05</v>
      </c>
      <c r="BA7" s="39">
        <v>349.04</v>
      </c>
      <c r="BB7" s="39">
        <v>337.49</v>
      </c>
      <c r="BC7" s="39">
        <v>335.6</v>
      </c>
      <c r="BD7" s="39">
        <v>261.93</v>
      </c>
      <c r="BE7" s="39">
        <v>428.56</v>
      </c>
      <c r="BF7" s="39">
        <v>444.65</v>
      </c>
      <c r="BG7" s="39">
        <v>484.26</v>
      </c>
      <c r="BH7" s="39">
        <v>407.76</v>
      </c>
      <c r="BI7" s="39">
        <v>391.8</v>
      </c>
      <c r="BJ7" s="39">
        <v>252.09</v>
      </c>
      <c r="BK7" s="39">
        <v>250.76</v>
      </c>
      <c r="BL7" s="39">
        <v>254.54</v>
      </c>
      <c r="BM7" s="39">
        <v>265.92</v>
      </c>
      <c r="BN7" s="39">
        <v>258.26</v>
      </c>
      <c r="BO7" s="39">
        <v>270.45999999999998</v>
      </c>
      <c r="BP7" s="39">
        <v>96.33</v>
      </c>
      <c r="BQ7" s="39">
        <v>93.13</v>
      </c>
      <c r="BR7" s="39">
        <v>94.15</v>
      </c>
      <c r="BS7" s="39">
        <v>90.3</v>
      </c>
      <c r="BT7" s="39">
        <v>106.59</v>
      </c>
      <c r="BU7" s="39">
        <v>106.22</v>
      </c>
      <c r="BV7" s="39">
        <v>106.69</v>
      </c>
      <c r="BW7" s="39">
        <v>106.52</v>
      </c>
      <c r="BX7" s="39">
        <v>105.86</v>
      </c>
      <c r="BY7" s="39">
        <v>106.07</v>
      </c>
      <c r="BZ7" s="39">
        <v>103.91</v>
      </c>
      <c r="CA7" s="39">
        <v>182.42</v>
      </c>
      <c r="CB7" s="39">
        <v>190.71</v>
      </c>
      <c r="CC7" s="39">
        <v>187.79</v>
      </c>
      <c r="CD7" s="39">
        <v>229.77</v>
      </c>
      <c r="CE7" s="39">
        <v>203.86</v>
      </c>
      <c r="CF7" s="39">
        <v>155.22999999999999</v>
      </c>
      <c r="CG7" s="39">
        <v>154.91999999999999</v>
      </c>
      <c r="CH7" s="39">
        <v>155.80000000000001</v>
      </c>
      <c r="CI7" s="39">
        <v>158.58000000000001</v>
      </c>
      <c r="CJ7" s="39">
        <v>159.22</v>
      </c>
      <c r="CK7" s="39">
        <v>167.11</v>
      </c>
      <c r="CL7" s="39">
        <v>46.55</v>
      </c>
      <c r="CM7" s="39">
        <v>46.44</v>
      </c>
      <c r="CN7" s="39">
        <v>45.38</v>
      </c>
      <c r="CO7" s="39">
        <v>46.45</v>
      </c>
      <c r="CP7" s="39">
        <v>63.21</v>
      </c>
      <c r="CQ7" s="39">
        <v>62.12</v>
      </c>
      <c r="CR7" s="39">
        <v>62.26</v>
      </c>
      <c r="CS7" s="39">
        <v>62.1</v>
      </c>
      <c r="CT7" s="39">
        <v>62.38</v>
      </c>
      <c r="CU7" s="39">
        <v>62.83</v>
      </c>
      <c r="CV7" s="39">
        <v>60.27</v>
      </c>
      <c r="CW7" s="39">
        <v>86.27</v>
      </c>
      <c r="CX7" s="39">
        <v>84.85</v>
      </c>
      <c r="CY7" s="39">
        <v>86.7</v>
      </c>
      <c r="CZ7" s="39">
        <v>85.47</v>
      </c>
      <c r="DA7" s="39">
        <v>83.87</v>
      </c>
      <c r="DB7" s="39">
        <v>89.45</v>
      </c>
      <c r="DC7" s="39">
        <v>89.5</v>
      </c>
      <c r="DD7" s="39">
        <v>89.52</v>
      </c>
      <c r="DE7" s="39">
        <v>89.17</v>
      </c>
      <c r="DF7" s="39">
        <v>88.86</v>
      </c>
      <c r="DG7" s="39">
        <v>89.92</v>
      </c>
      <c r="DH7" s="39">
        <v>46.03</v>
      </c>
      <c r="DI7" s="39">
        <v>47.73</v>
      </c>
      <c r="DJ7" s="39">
        <v>49.48</v>
      </c>
      <c r="DK7" s="39">
        <v>43.65</v>
      </c>
      <c r="DL7" s="39">
        <v>45.51</v>
      </c>
      <c r="DM7" s="39">
        <v>44.91</v>
      </c>
      <c r="DN7" s="39">
        <v>45.89</v>
      </c>
      <c r="DO7" s="39">
        <v>46.58</v>
      </c>
      <c r="DP7" s="39">
        <v>46.99</v>
      </c>
      <c r="DQ7" s="39">
        <v>47.89</v>
      </c>
      <c r="DR7" s="39">
        <v>48.85</v>
      </c>
      <c r="DS7" s="39">
        <v>4.08</v>
      </c>
      <c r="DT7" s="39">
        <v>3.91</v>
      </c>
      <c r="DU7" s="39">
        <v>3.94</v>
      </c>
      <c r="DV7" s="39">
        <v>4.0999999999999996</v>
      </c>
      <c r="DW7" s="39">
        <v>4.92</v>
      </c>
      <c r="DX7" s="39">
        <v>12.03</v>
      </c>
      <c r="DY7" s="39">
        <v>13.14</v>
      </c>
      <c r="DZ7" s="39">
        <v>14.45</v>
      </c>
      <c r="EA7" s="39">
        <v>15.83</v>
      </c>
      <c r="EB7" s="39">
        <v>16.899999999999999</v>
      </c>
      <c r="EC7" s="39">
        <v>17.8</v>
      </c>
      <c r="ED7" s="39">
        <v>0.3</v>
      </c>
      <c r="EE7" s="39">
        <v>4.54</v>
      </c>
      <c r="EF7" s="39">
        <v>0.88</v>
      </c>
      <c r="EG7" s="39">
        <v>0.35</v>
      </c>
      <c r="EH7" s="39">
        <v>0.4</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昭仁</cp:lastModifiedBy>
  <dcterms:created xsi:type="dcterms:W3CDTF">2019-12-05T04:10:16Z</dcterms:created>
  <dcterms:modified xsi:type="dcterms:W3CDTF">2020-01-22T00:52:24Z</dcterms:modified>
  <cp:category/>
</cp:coreProperties>
</file>