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係共有\共有\経営比較分析表\H30年度分　経営比較分析表\"/>
    </mc:Choice>
  </mc:AlternateContent>
  <workbookProtection workbookAlgorithmName="SHA-512" workbookHashValue="mh+ScCFpgWPDjwIn+VGgY1lIppS66rAmBKwWenePTf5FELEAW/7dyHJYTm2cNyR3Mi3U3ch0jtD+ga1g2wq5cg==" workbookSaltValue="HXvB/WFkPwVYs7EYClySD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W8" i="4"/>
  <c r="P8" i="4"/>
  <c r="B6" i="4"/>
  <c r="C10" i="5" l="1"/>
  <c r="D10" i="5"/>
  <c r="E10" i="5"/>
  <c r="B10" i="5"/>
</calcChain>
</file>

<file path=xl/sharedStrings.xml><?xml version="1.0" encoding="utf-8"?>
<sst xmlns="http://schemas.openxmlformats.org/spreadsheetml/2006/main" count="267" uniqueCount="111">
  <si>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</si>
  <si>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</si>
  <si>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</si>
  <si>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</si>
  <si>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</si>
  <si>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</si>
  <si>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</si>
  <si>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</si>
  <si>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</si>
  <si>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</si>
  <si>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</si>
  <si>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</si>
  <si>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</si>
  <si>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</si>
  <si>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</si>
  <si>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</si>
  <si>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</si>
  <si>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</si>
  <si>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</si>
  <si>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</si>
  <si>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</si>
  <si>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</si>
  <si>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</si>
  <si>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</si>
  <si>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</si>
  <si>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</si>
  <si>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</si>
  <si>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</si>
  <si>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</si>
  <si>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</si>
  <si>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</si>
  <si>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</si>
  <si>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</si>
  <si>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</si>
  <si>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</si>
  <si>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</si>
  <si>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</si>
  <si>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</si>
  <si>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</si>
  <si>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</si>
  <si>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</si>
  <si>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</si>
  <si>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</si>
  <si>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</si>
  <si>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</si>
  <si>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</si>
  <si>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</si>
  <si>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</si>
  <si>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</si>
  <si>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</si>
  <si>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</si>
  <si>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</si>
  <si>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</si>
  <si>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</si>
  <si>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</si>
  <si>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</si>
  <si>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</si>
  <si>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</si>
  <si>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</si>
  <si>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</si>
  <si>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</si>
  <si>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</si>
  <si>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</si>
  <si>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</si>
  <si>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</si>
  <si>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</si>
  <si>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</si>
  <si>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</si>
  <si>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</si>
  <si>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</si>
  <si>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</si>
  <si>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</si>
  <si>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</si>
  <si>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</si>
  <si>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</si>
  <si>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</si>
  <si>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</si>
  <si>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</si>
  <si>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</si>
  <si>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</si>
  <si>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</si>
  <si>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</si>
  <si>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</si>
  <si>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</si>
  <si>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</si>
  <si>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</si>
  <si>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</si>
  <si>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</si>
  <si>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</si>
  <si>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</si>
  <si>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</si>
  <si>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</si>
  <si>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</si>
  <si>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</si>
  <si>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</si>
  <si>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</si>
  <si>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</si>
  <si>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</si>
  <si>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</si>
  <si>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</si>
  <si>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</si>
  <si>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</si>
  <si>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</si>
  <si>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</si>
  <si>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</si>
  <si>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</si>
  <si>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</si>
  <si>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</si>
  <si>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管渠については、耐用年数を超えるものはありませんが、小田地区は平成7年度、山口地区は平成10年度の整備開始から長期間が経過していることから、今後は施設の老朽化対策が必要となってきています。</t>
    <rPh sb="1" eb="3">
      <t>カンキョ</t>
    </rPh>
    <rPh sb="9" eb="11">
      <t>タイヨウ</t>
    </rPh>
    <rPh sb="11" eb="13">
      <t>ネンスウ</t>
    </rPh>
    <rPh sb="14" eb="15">
      <t>コ</t>
    </rPh>
    <phoneticPr fontId="4"/>
  </si>
  <si>
    <t>　平成28年4月から本市農業集落排水事業に地方公営企業法を一部適用し、新たに財務資料を作成したことから、より詳細な経営分析が可能となっています。
　予防保全型の維持管理を行い、事故や機能停止を防ぎ、維持管理費用の増加を防止するとともに、農業集落排水施設と公共下水道の統廃合による広域化・共同化の検討を行い、処理の効率化や省エネ対策の推進を目指します。
　また、水洗化率向上や料金体系見直しの検討を行い使用料の確保に努めることで、経費回収率の向上を図り、経営の健全化を進めます。</t>
    <rPh sb="12" eb="20">
      <t>ン</t>
    </rPh>
    <rPh sb="139" eb="142">
      <t>コウイキカ</t>
    </rPh>
    <rPh sb="143" eb="146">
      <t>キョウドウカ</t>
    </rPh>
    <rPh sb="150" eb="151">
      <t>オコナ</t>
    </rPh>
    <rPh sb="180" eb="183">
      <t>スイセンカ</t>
    </rPh>
    <rPh sb="183" eb="184">
      <t>リツ</t>
    </rPh>
    <rPh sb="184" eb="186">
      <t>コウジョウ</t>
    </rPh>
    <rPh sb="187" eb="189">
      <t>リョウキン</t>
    </rPh>
    <rPh sb="189" eb="191">
      <t>タイケイ</t>
    </rPh>
    <rPh sb="191" eb="193">
      <t>ミナオ</t>
    </rPh>
    <rPh sb="195" eb="197">
      <t>ケントウ</t>
    </rPh>
    <rPh sb="198" eb="199">
      <t>オコナ</t>
    </rPh>
    <rPh sb="200" eb="203">
      <t>シヨウリョウ</t>
    </rPh>
    <rPh sb="204" eb="206">
      <t>カクホ</t>
    </rPh>
    <rPh sb="207" eb="208">
      <t>ツト</t>
    </rPh>
    <rPh sb="214" eb="216">
      <t>ケイヒ</t>
    </rPh>
    <rPh sb="216" eb="218">
      <t>カイシュウ</t>
    </rPh>
    <rPh sb="218" eb="219">
      <t>リツ</t>
    </rPh>
    <rPh sb="220" eb="222">
      <t>コウジョウ</t>
    </rPh>
    <rPh sb="223" eb="224">
      <t>ハカ</t>
    </rPh>
    <rPh sb="226" eb="228">
      <t>ケイエイ</t>
    </rPh>
    <rPh sb="229" eb="232">
      <t>ケンゼンカ</t>
    </rPh>
    <rPh sb="233" eb="234">
      <t>スス</t>
    </rPh>
    <phoneticPr fontId="4"/>
  </si>
  <si>
    <t>　本市農業集落排水事業は、農業振興地域の生活環境の改善と農業用水域の水質保全のため、小田及び山口の2地区に整備され、小田地区は平成10年度から、山口地区は平成14年度から一部の利用を開始しています。
  企業債残高の規模を示す④企業債残高対事業規模比率はH29年度より減少したものの、全国平均に比べ高い状況にあるため、効果的な建設改良費の執行に努めるとともに、使用料水準の検討が必要です。
　⑤経費回収率は74.09％となり、H29年度より増加しましたが、未だ経費を使用料収入で賄うことができない状況にあります。</t>
    <rPh sb="13" eb="15">
      <t>ノウギョウ</t>
    </rPh>
    <rPh sb="15" eb="17">
      <t>シンコウ</t>
    </rPh>
    <rPh sb="17" eb="19">
      <t>チイキ</t>
    </rPh>
    <rPh sb="102" eb="104">
      <t>キギョウ</t>
    </rPh>
    <rPh sb="104" eb="105">
      <t>サイ</t>
    </rPh>
    <rPh sb="105" eb="107">
      <t>ザンダカ</t>
    </rPh>
    <rPh sb="108" eb="110">
      <t>キボ</t>
    </rPh>
    <rPh sb="111" eb="112">
      <t>シメ</t>
    </rPh>
    <rPh sb="114" eb="116">
      <t>キギョウ</t>
    </rPh>
    <rPh sb="116" eb="117">
      <t>サイ</t>
    </rPh>
    <rPh sb="117" eb="119">
      <t>ザンダカ</t>
    </rPh>
    <rPh sb="119" eb="120">
      <t>タイ</t>
    </rPh>
    <rPh sb="120" eb="122">
      <t>ジギョウ</t>
    </rPh>
    <rPh sb="122" eb="124">
      <t>キボ</t>
    </rPh>
    <rPh sb="124" eb="126">
      <t>ヒリツ</t>
    </rPh>
    <rPh sb="130" eb="131">
      <t>ネン</t>
    </rPh>
    <rPh sb="131" eb="132">
      <t>ド</t>
    </rPh>
    <rPh sb="134" eb="136">
      <t>ゲンショウ</t>
    </rPh>
    <rPh sb="142" eb="144">
      <t>ゼンコク</t>
    </rPh>
    <rPh sb="144" eb="146">
      <t>ヘイキン</t>
    </rPh>
    <rPh sb="147" eb="148">
      <t>クラ</t>
    </rPh>
    <rPh sb="149" eb="150">
      <t>タカ</t>
    </rPh>
    <rPh sb="151" eb="153">
      <t>ジョウキョウ</t>
    </rPh>
    <rPh sb="159" eb="162">
      <t>コウカテキ</t>
    </rPh>
    <rPh sb="163" eb="168">
      <t>ケンセツカイリョウヒ</t>
    </rPh>
    <rPh sb="169" eb="171">
      <t>シッコウ</t>
    </rPh>
    <rPh sb="172" eb="173">
      <t>ツト</t>
    </rPh>
    <rPh sb="180" eb="183">
      <t>シヨウリョウ</t>
    </rPh>
    <rPh sb="183" eb="185">
      <t>スイジュン</t>
    </rPh>
    <rPh sb="186" eb="188">
      <t>ケントウ</t>
    </rPh>
    <rPh sb="189" eb="191">
      <t>ヒツヨウ</t>
    </rPh>
    <rPh sb="216" eb="217">
      <t>ネン</t>
    </rPh>
    <rPh sb="217" eb="218">
      <t>ド</t>
    </rPh>
    <rPh sb="220" eb="222">
      <t>ゾウカ</t>
    </rPh>
    <rPh sb="228" eb="229">
      <t>イマ</t>
    </rPh>
    <rPh sb="230" eb="232">
      <t>ケイヒ</t>
    </rPh>
    <rPh sb="233" eb="236">
      <t>シヨウリョウ</t>
    </rPh>
    <rPh sb="236" eb="238">
      <t>シュウニュウ</t>
    </rPh>
    <rPh sb="239" eb="240">
      <t>マカナ</t>
    </rPh>
    <rPh sb="248" eb="25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</si>
</sst>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936-47F3-BB2B-9964AC5EF82A}"/>
            </c:ext>
          </c:extLst>
        </c:ser>
        <c:dLbls>
          <c:showLegendKey val="0"/>
          <c:showVal val="0"/>
          <c:showCatName val="0"/>
          <c:showSerName val="0"/>
          <c:showPercent val="0"/>
          <c:showBubbleSize val="0"/>
        </c:dLbls>
        <c:gapWidth val="150"/>
        <c:axId val="135593120"/>
        <c:axId val="13559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6936-47F3-BB2B-9964AC5EF82A}"/>
            </c:ext>
          </c:extLst>
        </c:ser>
        <c:dLbls>
          <c:showLegendKey val="0"/>
          <c:showVal val="0"/>
          <c:showCatName val="0"/>
          <c:showSerName val="0"/>
          <c:showPercent val="0"/>
          <c:showBubbleSize val="0"/>
        </c:dLbls>
        <c:marker val="1"/>
        <c:smooth val="0"/>
        <c:axId val="135593120"/>
        <c:axId val="135590768"/>
      </c:lineChart>
      <c:dateAx>
        <c:axId val="135593120"/>
        <c:scaling>
          <c:orientation val="minMax"/>
        </c:scaling>
        <c:delete val="1"/>
        <c:axPos val="b"/>
        <c:numFmt formatCode="ge" sourceLinked="1"/>
        <c:majorTickMark val="none"/>
        <c:minorTickMark val="none"/>
        <c:tickLblPos val="none"/>
        <c:crossAx val="135590768"/>
        <c:crosses val="autoZero"/>
        <c:auto val="1"/>
        <c:lblOffset val="100"/>
        <c:baseTimeUnit val="years"/>
      </c:dateAx>
      <c:valAx>
        <c:axId val="13559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43.21</c:v>
                </c:pt>
                <c:pt idx="3">
                  <c:v>44.13</c:v>
                </c:pt>
                <c:pt idx="4">
                  <c:v>40.97</c:v>
                </c:pt>
              </c:numCache>
            </c:numRef>
          </c:val>
          <c:extLst xmlns:c16r2="http://schemas.microsoft.com/office/drawing/2015/06/chart">
            <c:ext xmlns:c16="http://schemas.microsoft.com/office/drawing/2014/chart" uri="{C3380CC4-5D6E-409C-BE32-E72D297353CC}">
              <c16:uniqueId val="{00000000-02F8-421E-9675-4B1B51FE4A9A}"/>
            </c:ext>
          </c:extLst>
        </c:ser>
        <c:dLbls>
          <c:showLegendKey val="0"/>
          <c:showVal val="0"/>
          <c:showCatName val="0"/>
          <c:showSerName val="0"/>
          <c:showPercent val="0"/>
          <c:showBubbleSize val="0"/>
        </c:dLbls>
        <c:gapWidth val="150"/>
        <c:axId val="349552624"/>
        <c:axId val="34955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02F8-421E-9675-4B1B51FE4A9A}"/>
            </c:ext>
          </c:extLst>
        </c:ser>
        <c:dLbls>
          <c:showLegendKey val="0"/>
          <c:showVal val="0"/>
          <c:showCatName val="0"/>
          <c:showSerName val="0"/>
          <c:showPercent val="0"/>
          <c:showBubbleSize val="0"/>
        </c:dLbls>
        <c:marker val="1"/>
        <c:smooth val="0"/>
        <c:axId val="349552624"/>
        <c:axId val="349550664"/>
      </c:lineChart>
      <c:dateAx>
        <c:axId val="349552624"/>
        <c:scaling>
          <c:orientation val="minMax"/>
        </c:scaling>
        <c:delete val="1"/>
        <c:axPos val="b"/>
        <c:numFmt formatCode="ge" sourceLinked="1"/>
        <c:majorTickMark val="none"/>
        <c:minorTickMark val="none"/>
        <c:tickLblPos val="none"/>
        <c:crossAx val="349550664"/>
        <c:crosses val="autoZero"/>
        <c:auto val="1"/>
        <c:lblOffset val="100"/>
        <c:baseTimeUnit val="years"/>
      </c:dateAx>
      <c:valAx>
        <c:axId val="34955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5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86.84</c:v>
                </c:pt>
                <c:pt idx="3">
                  <c:v>87.19</c:v>
                </c:pt>
                <c:pt idx="4">
                  <c:v>87.41</c:v>
                </c:pt>
              </c:numCache>
            </c:numRef>
          </c:val>
          <c:extLst xmlns:c16r2="http://schemas.microsoft.com/office/drawing/2015/06/chart">
            <c:ext xmlns:c16="http://schemas.microsoft.com/office/drawing/2014/chart" uri="{C3380CC4-5D6E-409C-BE32-E72D297353CC}">
              <c16:uniqueId val="{00000000-CE15-4B7D-86DF-B3D38534EB67}"/>
            </c:ext>
          </c:extLst>
        </c:ser>
        <c:dLbls>
          <c:showLegendKey val="0"/>
          <c:showVal val="0"/>
          <c:showCatName val="0"/>
          <c:showSerName val="0"/>
          <c:showPercent val="0"/>
          <c:showBubbleSize val="0"/>
        </c:dLbls>
        <c:gapWidth val="150"/>
        <c:axId val="349553408"/>
        <c:axId val="34955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CE15-4B7D-86DF-B3D38534EB67}"/>
            </c:ext>
          </c:extLst>
        </c:ser>
        <c:dLbls>
          <c:showLegendKey val="0"/>
          <c:showVal val="0"/>
          <c:showCatName val="0"/>
          <c:showSerName val="0"/>
          <c:showPercent val="0"/>
          <c:showBubbleSize val="0"/>
        </c:dLbls>
        <c:marker val="1"/>
        <c:smooth val="0"/>
        <c:axId val="349553408"/>
        <c:axId val="349551056"/>
      </c:lineChart>
      <c:dateAx>
        <c:axId val="349553408"/>
        <c:scaling>
          <c:orientation val="minMax"/>
        </c:scaling>
        <c:delete val="1"/>
        <c:axPos val="b"/>
        <c:numFmt formatCode="ge" sourceLinked="1"/>
        <c:majorTickMark val="none"/>
        <c:minorTickMark val="none"/>
        <c:tickLblPos val="none"/>
        <c:crossAx val="349551056"/>
        <c:crosses val="autoZero"/>
        <c:auto val="1"/>
        <c:lblOffset val="100"/>
        <c:baseTimeUnit val="years"/>
      </c:dateAx>
      <c:valAx>
        <c:axId val="34955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100.02</c:v>
                </c:pt>
                <c:pt idx="3">
                  <c:v>100</c:v>
                </c:pt>
                <c:pt idx="4">
                  <c:v>100</c:v>
                </c:pt>
              </c:numCache>
            </c:numRef>
          </c:val>
          <c:extLst xmlns:c16r2="http://schemas.microsoft.com/office/drawing/2015/06/chart">
            <c:ext xmlns:c16="http://schemas.microsoft.com/office/drawing/2014/chart" uri="{C3380CC4-5D6E-409C-BE32-E72D297353CC}">
              <c16:uniqueId val="{00000000-1344-499E-8DCC-212BE66475A0}"/>
            </c:ext>
          </c:extLst>
        </c:ser>
        <c:dLbls>
          <c:showLegendKey val="0"/>
          <c:showVal val="0"/>
          <c:showCatName val="0"/>
          <c:showSerName val="0"/>
          <c:showPercent val="0"/>
          <c:showBubbleSize val="0"/>
        </c:dLbls>
        <c:gapWidth val="150"/>
        <c:axId val="135594296"/>
        <c:axId val="135595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99.66</c:v>
                </c:pt>
                <c:pt idx="3">
                  <c:v>100.95</c:v>
                </c:pt>
                <c:pt idx="4">
                  <c:v>101.77</c:v>
                </c:pt>
              </c:numCache>
            </c:numRef>
          </c:val>
          <c:smooth val="0"/>
          <c:extLst xmlns:c16r2="http://schemas.microsoft.com/office/drawing/2015/06/chart">
            <c:ext xmlns:c16="http://schemas.microsoft.com/office/drawing/2014/chart" uri="{C3380CC4-5D6E-409C-BE32-E72D297353CC}">
              <c16:uniqueId val="{00000001-1344-499E-8DCC-212BE66475A0}"/>
            </c:ext>
          </c:extLst>
        </c:ser>
        <c:dLbls>
          <c:showLegendKey val="0"/>
          <c:showVal val="0"/>
          <c:showCatName val="0"/>
          <c:showSerName val="0"/>
          <c:showPercent val="0"/>
          <c:showBubbleSize val="0"/>
        </c:dLbls>
        <c:marker val="1"/>
        <c:smooth val="0"/>
        <c:axId val="135594296"/>
        <c:axId val="135595080"/>
      </c:lineChart>
      <c:dateAx>
        <c:axId val="135594296"/>
        <c:scaling>
          <c:orientation val="minMax"/>
        </c:scaling>
        <c:delete val="1"/>
        <c:axPos val="b"/>
        <c:numFmt formatCode="ge" sourceLinked="1"/>
        <c:majorTickMark val="none"/>
        <c:minorTickMark val="none"/>
        <c:tickLblPos val="none"/>
        <c:crossAx val="135595080"/>
        <c:crosses val="autoZero"/>
        <c:auto val="1"/>
        <c:lblOffset val="100"/>
        <c:baseTimeUnit val="years"/>
      </c:dateAx>
      <c:valAx>
        <c:axId val="13559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9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3.39</c:v>
                </c:pt>
                <c:pt idx="3">
                  <c:v>6.78</c:v>
                </c:pt>
                <c:pt idx="4">
                  <c:v>10.17</c:v>
                </c:pt>
              </c:numCache>
            </c:numRef>
          </c:val>
          <c:extLst xmlns:c16r2="http://schemas.microsoft.com/office/drawing/2015/06/chart">
            <c:ext xmlns:c16="http://schemas.microsoft.com/office/drawing/2014/chart" uri="{C3380CC4-5D6E-409C-BE32-E72D297353CC}">
              <c16:uniqueId val="{00000000-21B0-46A8-9CE2-B5BD42202E32}"/>
            </c:ext>
          </c:extLst>
        </c:ser>
        <c:dLbls>
          <c:showLegendKey val="0"/>
          <c:showVal val="0"/>
          <c:showCatName val="0"/>
          <c:showSerName val="0"/>
          <c:showPercent val="0"/>
          <c:showBubbleSize val="0"/>
        </c:dLbls>
        <c:gapWidth val="150"/>
        <c:axId val="349444264"/>
        <c:axId val="34944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22.9</c:v>
                </c:pt>
                <c:pt idx="3">
                  <c:v>24.87</c:v>
                </c:pt>
                <c:pt idx="4">
                  <c:v>24.13</c:v>
                </c:pt>
              </c:numCache>
            </c:numRef>
          </c:val>
          <c:smooth val="0"/>
          <c:extLst xmlns:c16r2="http://schemas.microsoft.com/office/drawing/2015/06/chart">
            <c:ext xmlns:c16="http://schemas.microsoft.com/office/drawing/2014/chart" uri="{C3380CC4-5D6E-409C-BE32-E72D297353CC}">
              <c16:uniqueId val="{00000001-21B0-46A8-9CE2-B5BD42202E32}"/>
            </c:ext>
          </c:extLst>
        </c:ser>
        <c:dLbls>
          <c:showLegendKey val="0"/>
          <c:showVal val="0"/>
          <c:showCatName val="0"/>
          <c:showSerName val="0"/>
          <c:showPercent val="0"/>
          <c:showBubbleSize val="0"/>
        </c:dLbls>
        <c:marker val="1"/>
        <c:smooth val="0"/>
        <c:axId val="349444264"/>
        <c:axId val="349448184"/>
      </c:lineChart>
      <c:dateAx>
        <c:axId val="349444264"/>
        <c:scaling>
          <c:orientation val="minMax"/>
        </c:scaling>
        <c:delete val="1"/>
        <c:axPos val="b"/>
        <c:numFmt formatCode="ge" sourceLinked="1"/>
        <c:majorTickMark val="none"/>
        <c:minorTickMark val="none"/>
        <c:tickLblPos val="none"/>
        <c:crossAx val="349448184"/>
        <c:crosses val="autoZero"/>
        <c:auto val="1"/>
        <c:lblOffset val="100"/>
        <c:baseTimeUnit val="years"/>
      </c:dateAx>
      <c:valAx>
        <c:axId val="34944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44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C69-4F29-AA24-06F93AC676EC}"/>
            </c:ext>
          </c:extLst>
        </c:ser>
        <c:dLbls>
          <c:showLegendKey val="0"/>
          <c:showVal val="0"/>
          <c:showCatName val="0"/>
          <c:showSerName val="0"/>
          <c:showPercent val="0"/>
          <c:showBubbleSize val="0"/>
        </c:dLbls>
        <c:gapWidth val="150"/>
        <c:axId val="349448968"/>
        <c:axId val="34944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8C69-4F29-AA24-06F93AC676EC}"/>
            </c:ext>
          </c:extLst>
        </c:ser>
        <c:dLbls>
          <c:showLegendKey val="0"/>
          <c:showVal val="0"/>
          <c:showCatName val="0"/>
          <c:showSerName val="0"/>
          <c:showPercent val="0"/>
          <c:showBubbleSize val="0"/>
        </c:dLbls>
        <c:marker val="1"/>
        <c:smooth val="0"/>
        <c:axId val="349448968"/>
        <c:axId val="349442696"/>
      </c:lineChart>
      <c:dateAx>
        <c:axId val="349448968"/>
        <c:scaling>
          <c:orientation val="minMax"/>
        </c:scaling>
        <c:delete val="1"/>
        <c:axPos val="b"/>
        <c:numFmt formatCode="ge" sourceLinked="1"/>
        <c:majorTickMark val="none"/>
        <c:minorTickMark val="none"/>
        <c:tickLblPos val="none"/>
        <c:crossAx val="349442696"/>
        <c:crosses val="autoZero"/>
        <c:auto val="1"/>
        <c:lblOffset val="100"/>
        <c:baseTimeUnit val="years"/>
      </c:dateAx>
      <c:valAx>
        <c:axId val="34944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44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92F-41DA-9B6A-D42E6549F095}"/>
            </c:ext>
          </c:extLst>
        </c:ser>
        <c:dLbls>
          <c:showLegendKey val="0"/>
          <c:showVal val="0"/>
          <c:showCatName val="0"/>
          <c:showSerName val="0"/>
          <c:showPercent val="0"/>
          <c:showBubbleSize val="0"/>
        </c:dLbls>
        <c:gapWidth val="150"/>
        <c:axId val="349443872"/>
        <c:axId val="34944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225.39</c:v>
                </c:pt>
                <c:pt idx="3">
                  <c:v>224.04</c:v>
                </c:pt>
                <c:pt idx="4">
                  <c:v>227.4</c:v>
                </c:pt>
              </c:numCache>
            </c:numRef>
          </c:val>
          <c:smooth val="0"/>
          <c:extLst xmlns:c16r2="http://schemas.microsoft.com/office/drawing/2015/06/chart">
            <c:ext xmlns:c16="http://schemas.microsoft.com/office/drawing/2014/chart" uri="{C3380CC4-5D6E-409C-BE32-E72D297353CC}">
              <c16:uniqueId val="{00000001-092F-41DA-9B6A-D42E6549F095}"/>
            </c:ext>
          </c:extLst>
        </c:ser>
        <c:dLbls>
          <c:showLegendKey val="0"/>
          <c:showVal val="0"/>
          <c:showCatName val="0"/>
          <c:showSerName val="0"/>
          <c:showPercent val="0"/>
          <c:showBubbleSize val="0"/>
        </c:dLbls>
        <c:marker val="1"/>
        <c:smooth val="0"/>
        <c:axId val="349443872"/>
        <c:axId val="349445832"/>
      </c:lineChart>
      <c:dateAx>
        <c:axId val="349443872"/>
        <c:scaling>
          <c:orientation val="minMax"/>
        </c:scaling>
        <c:delete val="1"/>
        <c:axPos val="b"/>
        <c:numFmt formatCode="ge" sourceLinked="1"/>
        <c:majorTickMark val="none"/>
        <c:minorTickMark val="none"/>
        <c:tickLblPos val="none"/>
        <c:crossAx val="349445832"/>
        <c:crosses val="autoZero"/>
        <c:auto val="1"/>
        <c:lblOffset val="100"/>
        <c:baseTimeUnit val="years"/>
      </c:dateAx>
      <c:valAx>
        <c:axId val="34944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44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54.05</c:v>
                </c:pt>
                <c:pt idx="3">
                  <c:v>52.92</c:v>
                </c:pt>
                <c:pt idx="4">
                  <c:v>57.72</c:v>
                </c:pt>
              </c:numCache>
            </c:numRef>
          </c:val>
          <c:extLst xmlns:c16r2="http://schemas.microsoft.com/office/drawing/2015/06/chart">
            <c:ext xmlns:c16="http://schemas.microsoft.com/office/drawing/2014/chart" uri="{C3380CC4-5D6E-409C-BE32-E72D297353CC}">
              <c16:uniqueId val="{00000000-1ADD-45E8-B8E5-19634BBE674E}"/>
            </c:ext>
          </c:extLst>
        </c:ser>
        <c:dLbls>
          <c:showLegendKey val="0"/>
          <c:showVal val="0"/>
          <c:showCatName val="0"/>
          <c:showSerName val="0"/>
          <c:showPercent val="0"/>
          <c:showBubbleSize val="0"/>
        </c:dLbls>
        <c:gapWidth val="150"/>
        <c:axId val="349446616"/>
        <c:axId val="34944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31.84</c:v>
                </c:pt>
                <c:pt idx="3">
                  <c:v>29.91</c:v>
                </c:pt>
                <c:pt idx="4">
                  <c:v>29.54</c:v>
                </c:pt>
              </c:numCache>
            </c:numRef>
          </c:val>
          <c:smooth val="0"/>
          <c:extLst xmlns:c16r2="http://schemas.microsoft.com/office/drawing/2015/06/chart">
            <c:ext xmlns:c16="http://schemas.microsoft.com/office/drawing/2014/chart" uri="{C3380CC4-5D6E-409C-BE32-E72D297353CC}">
              <c16:uniqueId val="{00000001-1ADD-45E8-B8E5-19634BBE674E}"/>
            </c:ext>
          </c:extLst>
        </c:ser>
        <c:dLbls>
          <c:showLegendKey val="0"/>
          <c:showVal val="0"/>
          <c:showCatName val="0"/>
          <c:showSerName val="0"/>
          <c:showPercent val="0"/>
          <c:showBubbleSize val="0"/>
        </c:dLbls>
        <c:marker val="1"/>
        <c:smooth val="0"/>
        <c:axId val="349446616"/>
        <c:axId val="349447792"/>
      </c:lineChart>
      <c:dateAx>
        <c:axId val="349446616"/>
        <c:scaling>
          <c:orientation val="minMax"/>
        </c:scaling>
        <c:delete val="1"/>
        <c:axPos val="b"/>
        <c:numFmt formatCode="ge" sourceLinked="1"/>
        <c:majorTickMark val="none"/>
        <c:minorTickMark val="none"/>
        <c:tickLblPos val="none"/>
        <c:crossAx val="349447792"/>
        <c:crosses val="autoZero"/>
        <c:auto val="1"/>
        <c:lblOffset val="100"/>
        <c:baseTimeUnit val="years"/>
      </c:dateAx>
      <c:valAx>
        <c:axId val="34944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44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1923.31</c:v>
                </c:pt>
                <c:pt idx="3">
                  <c:v>3830.6</c:v>
                </c:pt>
                <c:pt idx="4">
                  <c:v>3610.16</c:v>
                </c:pt>
              </c:numCache>
            </c:numRef>
          </c:val>
          <c:extLst xmlns:c16r2="http://schemas.microsoft.com/office/drawing/2015/06/chart">
            <c:ext xmlns:c16="http://schemas.microsoft.com/office/drawing/2014/chart" uri="{C3380CC4-5D6E-409C-BE32-E72D297353CC}">
              <c16:uniqueId val="{00000000-2D80-44B5-B283-43BA0083E3B9}"/>
            </c:ext>
          </c:extLst>
        </c:ser>
        <c:dLbls>
          <c:showLegendKey val="0"/>
          <c:showVal val="0"/>
          <c:showCatName val="0"/>
          <c:showSerName val="0"/>
          <c:showPercent val="0"/>
          <c:showBubbleSize val="0"/>
        </c:dLbls>
        <c:gapWidth val="150"/>
        <c:axId val="349442304"/>
        <c:axId val="349445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2D80-44B5-B283-43BA0083E3B9}"/>
            </c:ext>
          </c:extLst>
        </c:ser>
        <c:dLbls>
          <c:showLegendKey val="0"/>
          <c:showVal val="0"/>
          <c:showCatName val="0"/>
          <c:showSerName val="0"/>
          <c:showPercent val="0"/>
          <c:showBubbleSize val="0"/>
        </c:dLbls>
        <c:marker val="1"/>
        <c:smooth val="0"/>
        <c:axId val="349442304"/>
        <c:axId val="349445048"/>
      </c:lineChart>
      <c:dateAx>
        <c:axId val="349442304"/>
        <c:scaling>
          <c:orientation val="minMax"/>
        </c:scaling>
        <c:delete val="1"/>
        <c:axPos val="b"/>
        <c:numFmt formatCode="ge" sourceLinked="1"/>
        <c:majorTickMark val="none"/>
        <c:minorTickMark val="none"/>
        <c:tickLblPos val="none"/>
        <c:crossAx val="349445048"/>
        <c:crosses val="autoZero"/>
        <c:auto val="1"/>
        <c:lblOffset val="100"/>
        <c:baseTimeUnit val="years"/>
      </c:dateAx>
      <c:valAx>
        <c:axId val="34944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4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32.979999999999997</c:v>
                </c:pt>
                <c:pt idx="3">
                  <c:v>72.55</c:v>
                </c:pt>
                <c:pt idx="4">
                  <c:v>74.09</c:v>
                </c:pt>
              </c:numCache>
            </c:numRef>
          </c:val>
          <c:extLst xmlns:c16r2="http://schemas.microsoft.com/office/drawing/2015/06/chart">
            <c:ext xmlns:c16="http://schemas.microsoft.com/office/drawing/2014/chart" uri="{C3380CC4-5D6E-409C-BE32-E72D297353CC}">
              <c16:uniqueId val="{00000000-D3FD-4AB6-BA8D-84334BA89DFC}"/>
            </c:ext>
          </c:extLst>
        </c:ser>
        <c:dLbls>
          <c:showLegendKey val="0"/>
          <c:showVal val="0"/>
          <c:showCatName val="0"/>
          <c:showSerName val="0"/>
          <c:showPercent val="0"/>
          <c:showBubbleSize val="0"/>
        </c:dLbls>
        <c:gapWidth val="150"/>
        <c:axId val="349554976"/>
        <c:axId val="34955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D3FD-4AB6-BA8D-84334BA89DFC}"/>
            </c:ext>
          </c:extLst>
        </c:ser>
        <c:dLbls>
          <c:showLegendKey val="0"/>
          <c:showVal val="0"/>
          <c:showCatName val="0"/>
          <c:showSerName val="0"/>
          <c:showPercent val="0"/>
          <c:showBubbleSize val="0"/>
        </c:dLbls>
        <c:marker val="1"/>
        <c:smooth val="0"/>
        <c:axId val="349554976"/>
        <c:axId val="349555368"/>
      </c:lineChart>
      <c:dateAx>
        <c:axId val="349554976"/>
        <c:scaling>
          <c:orientation val="minMax"/>
        </c:scaling>
        <c:delete val="1"/>
        <c:axPos val="b"/>
        <c:numFmt formatCode="ge" sourceLinked="1"/>
        <c:majorTickMark val="none"/>
        <c:minorTickMark val="none"/>
        <c:tickLblPos val="none"/>
        <c:crossAx val="349555368"/>
        <c:crosses val="autoZero"/>
        <c:auto val="1"/>
        <c:lblOffset val="100"/>
        <c:baseTimeUnit val="years"/>
      </c:dateAx>
      <c:valAx>
        <c:axId val="34955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391.39</c:v>
                </c:pt>
                <c:pt idx="3">
                  <c:v>174.45</c:v>
                </c:pt>
                <c:pt idx="4">
                  <c:v>180.17</c:v>
                </c:pt>
              </c:numCache>
            </c:numRef>
          </c:val>
          <c:extLst xmlns:c16r2="http://schemas.microsoft.com/office/drawing/2015/06/chart">
            <c:ext xmlns:c16="http://schemas.microsoft.com/office/drawing/2014/chart" uri="{C3380CC4-5D6E-409C-BE32-E72D297353CC}">
              <c16:uniqueId val="{00000000-0451-40DA-9C1B-F0E8B577887E}"/>
            </c:ext>
          </c:extLst>
        </c:ser>
        <c:dLbls>
          <c:showLegendKey val="0"/>
          <c:showVal val="0"/>
          <c:showCatName val="0"/>
          <c:showSerName val="0"/>
          <c:showPercent val="0"/>
          <c:showBubbleSize val="0"/>
        </c:dLbls>
        <c:gapWidth val="150"/>
        <c:axId val="349555760"/>
        <c:axId val="34955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0451-40DA-9C1B-F0E8B577887E}"/>
            </c:ext>
          </c:extLst>
        </c:ser>
        <c:dLbls>
          <c:showLegendKey val="0"/>
          <c:showVal val="0"/>
          <c:showCatName val="0"/>
          <c:showSerName val="0"/>
          <c:showPercent val="0"/>
          <c:showBubbleSize val="0"/>
        </c:dLbls>
        <c:marker val="1"/>
        <c:smooth val="0"/>
        <c:axId val="349555760"/>
        <c:axId val="349556152"/>
      </c:lineChart>
      <c:dateAx>
        <c:axId val="349555760"/>
        <c:scaling>
          <c:orientation val="minMax"/>
        </c:scaling>
        <c:delete val="1"/>
        <c:axPos val="b"/>
        <c:numFmt formatCode="ge" sourceLinked="1"/>
        <c:majorTickMark val="none"/>
        <c:minorTickMark val="none"/>
        <c:tickLblPos val="none"/>
        <c:crossAx val="349556152"/>
        <c:crosses val="autoZero"/>
        <c:auto val="1"/>
        <c:lblOffset val="100"/>
        <c:baseTimeUnit val="years"/>
      </c:dateAx>
      <c:valAx>
        <c:axId val="34955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55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7"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福島市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279307</v>
      </c>
      <c r="AM8" s="50"/>
      <c r="AN8" s="50"/>
      <c r="AO8" s="50"/>
      <c r="AP8" s="50"/>
      <c r="AQ8" s="50"/>
      <c r="AR8" s="50"/>
      <c r="AS8" s="50"/>
      <c r="AT8" s="45">
        <f>データ!T6</f>
        <v>767.72</v>
      </c>
      <c r="AU8" s="45"/>
      <c r="AV8" s="45"/>
      <c r="AW8" s="45"/>
      <c r="AX8" s="45"/>
      <c r="AY8" s="45"/>
      <c r="AZ8" s="45"/>
      <c r="BA8" s="45"/>
      <c r="BB8" s="45">
        <f>データ!U6</f>
        <v>363.81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50.62</v>
      </c>
      <c r="J10" s="45"/>
      <c r="K10" s="45"/>
      <c r="L10" s="45"/>
      <c r="M10" s="45"/>
      <c r="N10" s="45"/>
      <c r="O10" s="45"/>
      <c r="P10" s="45">
        <f>データ!P6</f>
        <v>0.83</v>
      </c>
      <c r="Q10" s="45"/>
      <c r="R10" s="45"/>
      <c r="S10" s="45"/>
      <c r="T10" s="45"/>
      <c r="U10" s="45"/>
      <c r="V10" s="45"/>
      <c r="W10" s="45">
        <f>データ!Q6</f>
        <v>100</v>
      </c>
      <c r="X10" s="45"/>
      <c r="Y10" s="45"/>
      <c r="Z10" s="45"/>
      <c r="AA10" s="45"/>
      <c r="AB10" s="45"/>
      <c r="AC10" s="45"/>
      <c r="AD10" s="50">
        <f>データ!R6</f>
        <v>2862</v>
      </c>
      <c r="AE10" s="50"/>
      <c r="AF10" s="50"/>
      <c r="AG10" s="50"/>
      <c r="AH10" s="50"/>
      <c r="AI10" s="50"/>
      <c r="AJ10" s="50"/>
      <c r="AK10" s="2"/>
      <c r="AL10" s="50">
        <f>データ!V6</f>
        <v>2295</v>
      </c>
      <c r="AM10" s="50"/>
      <c r="AN10" s="50"/>
      <c r="AO10" s="50"/>
      <c r="AP10" s="50"/>
      <c r="AQ10" s="50"/>
      <c r="AR10" s="50"/>
      <c r="AS10" s="50"/>
      <c r="AT10" s="45">
        <f>データ!W6</f>
        <v>3.12</v>
      </c>
      <c r="AU10" s="45"/>
      <c r="AV10" s="45"/>
      <c r="AW10" s="45"/>
      <c r="AX10" s="45"/>
      <c r="AY10" s="45"/>
      <c r="AZ10" s="45"/>
      <c r="BA10" s="45"/>
      <c r="BB10" s="45">
        <f>データ!X6</f>
        <v>735.58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c3OdOJjK/g+HXLS2UfihtP6/ZA8cKH/Zb+z0NaILdYAi3F4oU44AagM2+9JWmDnjXPN3iBVivVBvwr3nbjNeZA==" saltValue="D1+49vprFQ57Ll1pW05+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72010</v>
      </c>
      <c r="D6" s="33">
        <f t="shared" si="3"/>
        <v>46</v>
      </c>
      <c r="E6" s="33">
        <f t="shared" si="3"/>
        <v>17</v>
      </c>
      <c r="F6" s="33">
        <f t="shared" si="3"/>
        <v>5</v>
      </c>
      <c r="G6" s="33">
        <f t="shared" si="3"/>
        <v>0</v>
      </c>
      <c r="H6" s="33" t="str">
        <f t="shared" si="3"/>
        <v>福島県　福島市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50.62</v>
      </c>
      <c r="P6" s="34">
        <f t="shared" si="3"/>
        <v>0.83</v>
      </c>
      <c r="Q6" s="34">
        <f t="shared" si="3"/>
        <v>100</v>
      </c>
      <c r="R6" s="34">
        <f t="shared" si="3"/>
        <v>2862</v>
      </c>
      <c r="S6" s="34">
        <f t="shared" si="3"/>
        <v>279307</v>
      </c>
      <c r="T6" s="34">
        <f t="shared" si="3"/>
        <v>767.72</v>
      </c>
      <c r="U6" s="34">
        <f t="shared" si="3"/>
        <v>363.81</v>
      </c>
      <c r="V6" s="34">
        <f t="shared" si="3"/>
        <v>2295</v>
      </c>
      <c r="W6" s="34">
        <f t="shared" si="3"/>
        <v>3.12</v>
      </c>
      <c r="X6" s="34">
        <f t="shared" si="3"/>
        <v>735.58</v>
      </c>
      <c r="Y6" s="35" t="str">
        <f>IF(Y7="",NA(),Y7)</f>
        <v>-</v>
      </c>
      <c r="Z6" s="35" t="str">
        <f t="shared" ref="Z6:AH6" si="4">IF(Z7="",NA(),Z7)</f>
        <v>-</v>
      </c>
      <c r="AA6" s="35">
        <f t="shared" si="4"/>
        <v>100.02</v>
      </c>
      <c r="AB6" s="35">
        <f t="shared" si="4"/>
        <v>100</v>
      </c>
      <c r="AC6" s="35">
        <f t="shared" si="4"/>
        <v>100</v>
      </c>
      <c r="AD6" s="35" t="str">
        <f t="shared" si="4"/>
        <v>-</v>
      </c>
      <c r="AE6" s="35" t="str">
        <f t="shared" si="4"/>
        <v>-</v>
      </c>
      <c r="AF6" s="35">
        <f t="shared" si="4"/>
        <v>99.66</v>
      </c>
      <c r="AG6" s="35">
        <f t="shared" si="4"/>
        <v>100.95</v>
      </c>
      <c r="AH6" s="35">
        <f t="shared" si="4"/>
        <v>101.77</v>
      </c>
      <c r="AI6" s="34" t="str">
        <f>IF(AI7="","",IF(AI7="-","【-】","【"&amp;SUBSTITUTE(TEXT(AI7,"#,##0.00"),"-","△")&amp;"】"))</f>
        <v>【101.60】</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225.39</v>
      </c>
      <c r="AR6" s="35">
        <f t="shared" si="5"/>
        <v>224.04</v>
      </c>
      <c r="AS6" s="35">
        <f t="shared" si="5"/>
        <v>227.4</v>
      </c>
      <c r="AT6" s="34" t="str">
        <f>IF(AT7="","",IF(AT7="-","【-】","【"&amp;SUBSTITUTE(TEXT(AT7,"#,##0.00"),"-","△")&amp;"】"))</f>
        <v>【195.44】</v>
      </c>
      <c r="AU6" s="35" t="str">
        <f>IF(AU7="",NA(),AU7)</f>
        <v>-</v>
      </c>
      <c r="AV6" s="35" t="str">
        <f t="shared" ref="AV6:BD6" si="6">IF(AV7="",NA(),AV7)</f>
        <v>-</v>
      </c>
      <c r="AW6" s="35">
        <f t="shared" si="6"/>
        <v>54.05</v>
      </c>
      <c r="AX6" s="35">
        <f t="shared" si="6"/>
        <v>52.92</v>
      </c>
      <c r="AY6" s="35">
        <f t="shared" si="6"/>
        <v>57.72</v>
      </c>
      <c r="AZ6" s="35" t="str">
        <f t="shared" si="6"/>
        <v>-</v>
      </c>
      <c r="BA6" s="35" t="str">
        <f t="shared" si="6"/>
        <v>-</v>
      </c>
      <c r="BB6" s="35">
        <f t="shared" si="6"/>
        <v>31.84</v>
      </c>
      <c r="BC6" s="35">
        <f t="shared" si="6"/>
        <v>29.91</v>
      </c>
      <c r="BD6" s="35">
        <f t="shared" si="6"/>
        <v>29.54</v>
      </c>
      <c r="BE6" s="34" t="str">
        <f>IF(BE7="","",IF(BE7="-","【-】","【"&amp;SUBSTITUTE(TEXT(BE7,"#,##0.00"),"-","△")&amp;"】"))</f>
        <v>【34.27】</v>
      </c>
      <c r="BF6" s="35" t="str">
        <f>IF(BF7="",NA(),BF7)</f>
        <v>-</v>
      </c>
      <c r="BG6" s="35" t="str">
        <f t="shared" ref="BG6:BO6" si="7">IF(BG7="",NA(),BG7)</f>
        <v>-</v>
      </c>
      <c r="BH6" s="35">
        <f t="shared" si="7"/>
        <v>1923.31</v>
      </c>
      <c r="BI6" s="35">
        <f t="shared" si="7"/>
        <v>3830.6</v>
      </c>
      <c r="BJ6" s="35">
        <f t="shared" si="7"/>
        <v>3610.16</v>
      </c>
      <c r="BK6" s="35" t="str">
        <f t="shared" si="7"/>
        <v>-</v>
      </c>
      <c r="BL6" s="35" t="str">
        <f t="shared" si="7"/>
        <v>-</v>
      </c>
      <c r="BM6" s="35">
        <f t="shared" si="7"/>
        <v>974.93</v>
      </c>
      <c r="BN6" s="35">
        <f t="shared" si="7"/>
        <v>855.8</v>
      </c>
      <c r="BO6" s="35">
        <f t="shared" si="7"/>
        <v>789.46</v>
      </c>
      <c r="BP6" s="34" t="str">
        <f>IF(BP7="","",IF(BP7="-","【-】","【"&amp;SUBSTITUTE(TEXT(BP7,"#,##0.00"),"-","△")&amp;"】"))</f>
        <v>【747.76】</v>
      </c>
      <c r="BQ6" s="35" t="str">
        <f>IF(BQ7="",NA(),BQ7)</f>
        <v>-</v>
      </c>
      <c r="BR6" s="35" t="str">
        <f t="shared" ref="BR6:BZ6" si="8">IF(BR7="",NA(),BR7)</f>
        <v>-</v>
      </c>
      <c r="BS6" s="35">
        <f t="shared" si="8"/>
        <v>32.979999999999997</v>
      </c>
      <c r="BT6" s="35">
        <f t="shared" si="8"/>
        <v>72.55</v>
      </c>
      <c r="BU6" s="35">
        <f t="shared" si="8"/>
        <v>74.09</v>
      </c>
      <c r="BV6" s="35" t="str">
        <f t="shared" si="8"/>
        <v>-</v>
      </c>
      <c r="BW6" s="35" t="str">
        <f t="shared" si="8"/>
        <v>-</v>
      </c>
      <c r="BX6" s="35">
        <f t="shared" si="8"/>
        <v>55.32</v>
      </c>
      <c r="BY6" s="35">
        <f t="shared" si="8"/>
        <v>59.8</v>
      </c>
      <c r="BZ6" s="35">
        <f t="shared" si="8"/>
        <v>57.77</v>
      </c>
      <c r="CA6" s="34" t="str">
        <f>IF(CA7="","",IF(CA7="-","【-】","【"&amp;SUBSTITUTE(TEXT(CA7,"#,##0.00"),"-","△")&amp;"】"))</f>
        <v>【59.51】</v>
      </c>
      <c r="CB6" s="35" t="str">
        <f>IF(CB7="",NA(),CB7)</f>
        <v>-</v>
      </c>
      <c r="CC6" s="35" t="str">
        <f t="shared" ref="CC6:CK6" si="9">IF(CC7="",NA(),CC7)</f>
        <v>-</v>
      </c>
      <c r="CD6" s="35">
        <f t="shared" si="9"/>
        <v>391.39</v>
      </c>
      <c r="CE6" s="35">
        <f t="shared" si="9"/>
        <v>174.45</v>
      </c>
      <c r="CF6" s="35">
        <f t="shared" si="9"/>
        <v>180.17</v>
      </c>
      <c r="CG6" s="35" t="str">
        <f t="shared" si="9"/>
        <v>-</v>
      </c>
      <c r="CH6" s="35" t="str">
        <f t="shared" si="9"/>
        <v>-</v>
      </c>
      <c r="CI6" s="35">
        <f t="shared" si="9"/>
        <v>283.17</v>
      </c>
      <c r="CJ6" s="35">
        <f t="shared" si="9"/>
        <v>263.76</v>
      </c>
      <c r="CK6" s="35">
        <f t="shared" si="9"/>
        <v>274.35000000000002</v>
      </c>
      <c r="CL6" s="34" t="str">
        <f>IF(CL7="","",IF(CL7="-","【-】","【"&amp;SUBSTITUTE(TEXT(CL7,"#,##0.00"),"-","△")&amp;"】"))</f>
        <v>【261.46】</v>
      </c>
      <c r="CM6" s="35" t="str">
        <f>IF(CM7="",NA(),CM7)</f>
        <v>-</v>
      </c>
      <c r="CN6" s="35" t="str">
        <f t="shared" ref="CN6:CV6" si="10">IF(CN7="",NA(),CN7)</f>
        <v>-</v>
      </c>
      <c r="CO6" s="35">
        <f t="shared" si="10"/>
        <v>43.21</v>
      </c>
      <c r="CP6" s="35">
        <f t="shared" si="10"/>
        <v>44.13</v>
      </c>
      <c r="CQ6" s="35">
        <f t="shared" si="10"/>
        <v>40.97</v>
      </c>
      <c r="CR6" s="35" t="str">
        <f t="shared" si="10"/>
        <v>-</v>
      </c>
      <c r="CS6" s="35" t="str">
        <f t="shared" si="10"/>
        <v>-</v>
      </c>
      <c r="CT6" s="35">
        <f t="shared" si="10"/>
        <v>60.65</v>
      </c>
      <c r="CU6" s="35">
        <f t="shared" si="10"/>
        <v>51.75</v>
      </c>
      <c r="CV6" s="35">
        <f t="shared" si="10"/>
        <v>50.68</v>
      </c>
      <c r="CW6" s="34" t="str">
        <f>IF(CW7="","",IF(CW7="-","【-】","【"&amp;SUBSTITUTE(TEXT(CW7,"#,##0.00"),"-","△")&amp;"】"))</f>
        <v>【52.23】</v>
      </c>
      <c r="CX6" s="35" t="str">
        <f>IF(CX7="",NA(),CX7)</f>
        <v>-</v>
      </c>
      <c r="CY6" s="35" t="str">
        <f t="shared" ref="CY6:DG6" si="11">IF(CY7="",NA(),CY7)</f>
        <v>-</v>
      </c>
      <c r="CZ6" s="35">
        <f t="shared" si="11"/>
        <v>86.84</v>
      </c>
      <c r="DA6" s="35">
        <f t="shared" si="11"/>
        <v>87.19</v>
      </c>
      <c r="DB6" s="35">
        <f t="shared" si="11"/>
        <v>87.41</v>
      </c>
      <c r="DC6" s="35" t="str">
        <f t="shared" si="11"/>
        <v>-</v>
      </c>
      <c r="DD6" s="35" t="str">
        <f t="shared" si="11"/>
        <v>-</v>
      </c>
      <c r="DE6" s="35">
        <f t="shared" si="11"/>
        <v>84.58</v>
      </c>
      <c r="DF6" s="35">
        <f t="shared" si="11"/>
        <v>84.84</v>
      </c>
      <c r="DG6" s="35">
        <f t="shared" si="11"/>
        <v>84.86</v>
      </c>
      <c r="DH6" s="34" t="str">
        <f>IF(DH7="","",IF(DH7="-","【-】","【"&amp;SUBSTITUTE(TEXT(DH7,"#,##0.00"),"-","△")&amp;"】"))</f>
        <v>【85.82】</v>
      </c>
      <c r="DI6" s="35" t="str">
        <f>IF(DI7="",NA(),DI7)</f>
        <v>-</v>
      </c>
      <c r="DJ6" s="35" t="str">
        <f t="shared" ref="DJ6:DR6" si="12">IF(DJ7="",NA(),DJ7)</f>
        <v>-</v>
      </c>
      <c r="DK6" s="35">
        <f t="shared" si="12"/>
        <v>3.39</v>
      </c>
      <c r="DL6" s="35">
        <f t="shared" si="12"/>
        <v>6.78</v>
      </c>
      <c r="DM6" s="35">
        <f t="shared" si="12"/>
        <v>10.17</v>
      </c>
      <c r="DN6" s="35" t="str">
        <f t="shared" si="12"/>
        <v>-</v>
      </c>
      <c r="DO6" s="35" t="str">
        <f t="shared" si="12"/>
        <v>-</v>
      </c>
      <c r="DP6" s="35">
        <f t="shared" si="12"/>
        <v>22.9</v>
      </c>
      <c r="DQ6" s="35">
        <f t="shared" si="12"/>
        <v>24.87</v>
      </c>
      <c r="DR6" s="35">
        <f t="shared" si="12"/>
        <v>24.13</v>
      </c>
      <c r="DS6" s="34" t="str">
        <f>IF(DS7="","",IF(DS7="-","【-】","【"&amp;SUBSTITUTE(TEXT(DS7,"#,##0.00"),"-","△")&amp;"】"))</f>
        <v>【24.12】</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72010</v>
      </c>
      <c r="D7" s="37">
        <v>46</v>
      </c>
      <c r="E7" s="37">
        <v>17</v>
      </c>
      <c r="F7" s="37">
        <v>5</v>
      </c>
      <c r="G7" s="37">
        <v>0</v>
      </c>
      <c r="H7" s="37" t="s">
        <v>96</v>
      </c>
      <c r="I7" s="37" t="s">
        <v>97</v>
      </c>
      <c r="J7" s="37" t="s">
        <v>98</v>
      </c>
      <c r="K7" s="37" t="s">
        <v>99</v>
      </c>
      <c r="L7" s="37" t="s">
        <v>100</v>
      </c>
      <c r="M7" s="37" t="s">
        <v>101</v>
      </c>
      <c r="N7" s="38" t="s">
        <v>102</v>
      </c>
      <c r="O7" s="38">
        <v>50.62</v>
      </c>
      <c r="P7" s="38">
        <v>0.83</v>
      </c>
      <c r="Q7" s="38">
        <v>100</v>
      </c>
      <c r="R7" s="38">
        <v>2862</v>
      </c>
      <c r="S7" s="38">
        <v>279307</v>
      </c>
      <c r="T7" s="38">
        <v>767.72</v>
      </c>
      <c r="U7" s="38">
        <v>363.81</v>
      </c>
      <c r="V7" s="38">
        <v>2295</v>
      </c>
      <c r="W7" s="38">
        <v>3.12</v>
      </c>
      <c r="X7" s="38">
        <v>735.58</v>
      </c>
      <c r="Y7" s="38" t="s">
        <v>102</v>
      </c>
      <c r="Z7" s="38" t="s">
        <v>102</v>
      </c>
      <c r="AA7" s="38">
        <v>100.02</v>
      </c>
      <c r="AB7" s="38">
        <v>100</v>
      </c>
      <c r="AC7" s="38">
        <v>100</v>
      </c>
      <c r="AD7" s="38" t="s">
        <v>102</v>
      </c>
      <c r="AE7" s="38" t="s">
        <v>102</v>
      </c>
      <c r="AF7" s="38">
        <v>99.66</v>
      </c>
      <c r="AG7" s="38">
        <v>100.95</v>
      </c>
      <c r="AH7" s="38">
        <v>101.77</v>
      </c>
      <c r="AI7" s="38">
        <v>101.6</v>
      </c>
      <c r="AJ7" s="38" t="s">
        <v>102</v>
      </c>
      <c r="AK7" s="38" t="s">
        <v>102</v>
      </c>
      <c r="AL7" s="38">
        <v>0</v>
      </c>
      <c r="AM7" s="38">
        <v>0</v>
      </c>
      <c r="AN7" s="38">
        <v>0</v>
      </c>
      <c r="AO7" s="38" t="s">
        <v>102</v>
      </c>
      <c r="AP7" s="38" t="s">
        <v>102</v>
      </c>
      <c r="AQ7" s="38">
        <v>225.39</v>
      </c>
      <c r="AR7" s="38">
        <v>224.04</v>
      </c>
      <c r="AS7" s="38">
        <v>227.4</v>
      </c>
      <c r="AT7" s="38">
        <v>195.44</v>
      </c>
      <c r="AU7" s="38" t="s">
        <v>102</v>
      </c>
      <c r="AV7" s="38" t="s">
        <v>102</v>
      </c>
      <c r="AW7" s="38">
        <v>54.05</v>
      </c>
      <c r="AX7" s="38">
        <v>52.92</v>
      </c>
      <c r="AY7" s="38">
        <v>57.72</v>
      </c>
      <c r="AZ7" s="38" t="s">
        <v>102</v>
      </c>
      <c r="BA7" s="38" t="s">
        <v>102</v>
      </c>
      <c r="BB7" s="38">
        <v>31.84</v>
      </c>
      <c r="BC7" s="38">
        <v>29.91</v>
      </c>
      <c r="BD7" s="38">
        <v>29.54</v>
      </c>
      <c r="BE7" s="38">
        <v>34.270000000000003</v>
      </c>
      <c r="BF7" s="38" t="s">
        <v>102</v>
      </c>
      <c r="BG7" s="38" t="s">
        <v>102</v>
      </c>
      <c r="BH7" s="38">
        <v>1923.31</v>
      </c>
      <c r="BI7" s="38">
        <v>3830.6</v>
      </c>
      <c r="BJ7" s="38">
        <v>3610.16</v>
      </c>
      <c r="BK7" s="38" t="s">
        <v>102</v>
      </c>
      <c r="BL7" s="38" t="s">
        <v>102</v>
      </c>
      <c r="BM7" s="38">
        <v>974.93</v>
      </c>
      <c r="BN7" s="38">
        <v>855.8</v>
      </c>
      <c r="BO7" s="38">
        <v>789.46</v>
      </c>
      <c r="BP7" s="38">
        <v>747.76</v>
      </c>
      <c r="BQ7" s="38" t="s">
        <v>102</v>
      </c>
      <c r="BR7" s="38" t="s">
        <v>102</v>
      </c>
      <c r="BS7" s="38">
        <v>32.979999999999997</v>
      </c>
      <c r="BT7" s="38">
        <v>72.55</v>
      </c>
      <c r="BU7" s="38">
        <v>74.09</v>
      </c>
      <c r="BV7" s="38" t="s">
        <v>102</v>
      </c>
      <c r="BW7" s="38" t="s">
        <v>102</v>
      </c>
      <c r="BX7" s="38">
        <v>55.32</v>
      </c>
      <c r="BY7" s="38">
        <v>59.8</v>
      </c>
      <c r="BZ7" s="38">
        <v>57.77</v>
      </c>
      <c r="CA7" s="38">
        <v>59.51</v>
      </c>
      <c r="CB7" s="38" t="s">
        <v>102</v>
      </c>
      <c r="CC7" s="38" t="s">
        <v>102</v>
      </c>
      <c r="CD7" s="38">
        <v>391.39</v>
      </c>
      <c r="CE7" s="38">
        <v>174.45</v>
      </c>
      <c r="CF7" s="38">
        <v>180.17</v>
      </c>
      <c r="CG7" s="38" t="s">
        <v>102</v>
      </c>
      <c r="CH7" s="38" t="s">
        <v>102</v>
      </c>
      <c r="CI7" s="38">
        <v>283.17</v>
      </c>
      <c r="CJ7" s="38">
        <v>263.76</v>
      </c>
      <c r="CK7" s="38">
        <v>274.35000000000002</v>
      </c>
      <c r="CL7" s="38">
        <v>261.45999999999998</v>
      </c>
      <c r="CM7" s="38" t="s">
        <v>102</v>
      </c>
      <c r="CN7" s="38" t="s">
        <v>102</v>
      </c>
      <c r="CO7" s="38">
        <v>43.21</v>
      </c>
      <c r="CP7" s="38">
        <v>44.13</v>
      </c>
      <c r="CQ7" s="38">
        <v>40.97</v>
      </c>
      <c r="CR7" s="38" t="s">
        <v>102</v>
      </c>
      <c r="CS7" s="38" t="s">
        <v>102</v>
      </c>
      <c r="CT7" s="38">
        <v>60.65</v>
      </c>
      <c r="CU7" s="38">
        <v>51.75</v>
      </c>
      <c r="CV7" s="38">
        <v>50.68</v>
      </c>
      <c r="CW7" s="38">
        <v>52.23</v>
      </c>
      <c r="CX7" s="38" t="s">
        <v>102</v>
      </c>
      <c r="CY7" s="38" t="s">
        <v>102</v>
      </c>
      <c r="CZ7" s="38">
        <v>86.84</v>
      </c>
      <c r="DA7" s="38">
        <v>87.19</v>
      </c>
      <c r="DB7" s="38">
        <v>87.41</v>
      </c>
      <c r="DC7" s="38" t="s">
        <v>102</v>
      </c>
      <c r="DD7" s="38" t="s">
        <v>102</v>
      </c>
      <c r="DE7" s="38">
        <v>84.58</v>
      </c>
      <c r="DF7" s="38">
        <v>84.84</v>
      </c>
      <c r="DG7" s="38">
        <v>84.86</v>
      </c>
      <c r="DH7" s="38">
        <v>85.82</v>
      </c>
      <c r="DI7" s="38" t="s">
        <v>102</v>
      </c>
      <c r="DJ7" s="38" t="s">
        <v>102</v>
      </c>
      <c r="DK7" s="38">
        <v>3.39</v>
      </c>
      <c r="DL7" s="38">
        <v>6.78</v>
      </c>
      <c r="DM7" s="38">
        <v>10.17</v>
      </c>
      <c r="DN7" s="38" t="s">
        <v>102</v>
      </c>
      <c r="DO7" s="38" t="s">
        <v>102</v>
      </c>
      <c r="DP7" s="38">
        <v>22.9</v>
      </c>
      <c r="DQ7" s="38">
        <v>24.87</v>
      </c>
      <c r="DR7" s="38">
        <v>24.13</v>
      </c>
      <c r="DS7" s="38">
        <v>24.12</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5835</cp:lastModifiedBy>
  <cp:lastPrinted>2020-01-22T02:12:32Z</cp:lastPrinted>
  <dcterms:created xsi:type="dcterms:W3CDTF">2019-12-05T04:52:58Z</dcterms:created>
  <dcterms:modified xsi:type="dcterms:W3CDTF">2020-01-23T00:01:15Z</dcterms:modified>
  <cp:category/>
</cp:coreProperties>
</file>