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wb.local\水道局ファイルフォルダ\経理課\経理係\00　経理係共有\【安】決算\経営比較分析\H30決算\"/>
    </mc:Choice>
  </mc:AlternateContent>
  <workbookProtection workbookAlgorithmName="SHA-512" workbookHashValue="E1H1OmitcWt2KGo1ShKg9hW7Y2F0QP4wrC9z06j3exiRAvOamKeumSOk8jyDp2ylj2LqFQnWJK8fKLYY60HVpA==" workbookSaltValue="t1CI/0plte+c5e+Urbfenw==" workbookSpinCount="100000" lockStructure="1"/>
  <bookViews>
    <workbookView xWindow="0" yWindow="0" windowWidth="20490" windowHeight="74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<sst xmlns="http://schemas.openxmlformats.org/spreadsheetml/2006/main" count="220" uniqueCount="108">
  <si>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</si>
  <si>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</si>
  <si>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</si>
  <si>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</si>
  <si>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</si>
  <si>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</si>
  <si>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</si>
  <si>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</si>
  <si>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</si>
  <si>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</si>
  <si>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</si>
  <si>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</si>
  <si>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</si>
  <si>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</si>
  <si>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</si>
  <si>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</si>
  <si>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</si>
  <si>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</si>
  <si>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</si>
  <si>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</si>
  <si>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</si>
  <si>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</si>
  <si>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</si>
  <si>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</si>
  <si>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</si>
  <si>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</si>
  <si>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</si>
  <si>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</si>
  <si>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</si>
  <si>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</si>
  <si>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</si>
  <si>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</si>
  <si>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</si>
  <si>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</si>
  <si>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</si>
  <si>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</si>
  <si>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</si>
  <si>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</si>
  <si>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</si>
  <si>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</si>
  <si>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</si>
  <si>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</si>
  <si>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</si>
  <si>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</si>
  <si>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</si>
  <si>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</si>
  <si>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</si>
  <si>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</si>
  <si>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</si>
  <si>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</si>
  <si>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</si>
  <si>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</si>
  <si>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</si>
  <si>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</si>
  <si>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</si>
  <si>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</si>
  <si>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</si>
  <si>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</si>
  <si>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</si>
  <si>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</si>
  <si>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</si>
  <si>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</si>
  <si>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</si>
  <si>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</si>
  <si>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</si>
  <si>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</si>
  <si>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</si>
  <si>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</si>
  <si>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</si>
  <si>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</si>
  <si>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</si>
  <si>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</si>
  <si>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</si>
  <si>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</si>
  <si>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</si>
  <si>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</si>
  <si>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</si>
  <si>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</si>
  <si>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</si>
  <si>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</si>
  <si>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</si>
  <si>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</si>
  <si>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</si>
  <si>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</si>
  <si>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</si>
  <si>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</si>
  <si>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</si>
  <si>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</si>
  <si>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</si>
  <si>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</si>
  <si>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</si>
  <si>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</si>
  <si>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</si>
  <si>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</si>
  <si>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</si>
  <si>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</si>
  <si>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</si>
  <si>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</si>
  <si>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</si>
  <si>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</si>
  <si>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</si>
  <si>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</si>
  <si>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</si>
  <si>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</si>
  <si>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</si>
  <si>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現在の経営分析における数値からは一定の健全性を確保した事業展開がなされているものと判断しているが、少子高齢化などによる給水収益の減少に加え、本格的な維持管理の時代を迎え、各施設の修繕費用が増加傾向にあることや、今後予定される廃止施設の撤去などは、近い将来における財政状況に大きな影響があるものと捉えている。
　管路耐震化も含めた老朽管更新事業については、R4年度の更新率１％を目標に、計画的な実施に努めている状況にあり、今後も資産の長寿命化と合わせ、安定的な供給体制の維持に努めるものである。
　今後においては、各種事業の見直しや企業債借入の有効活用などにより、これまで以上に経営の健全性と事業の財源確保に努めるとともに、効果的、効率的な施設の更新、維持管理などのハード面に加え、経営指標には直接表れない技術の継承をはじめとする人材育成などのソフト面も含めて、将来にわたり持続可能な水道事業の確立に努めるものである。
</t>
    <phoneticPr fontId="4"/>
  </si>
  <si>
    <t xml:space="preserve">【健全性】
  企業の損益の状況を示す①経常収支比率は、少子高齢化などを背景とした給水収益が毎年度減少する中、復興需要による加入金収入の増や経費節減の取組みにより回復傾向にあったが、本格的な維持管理の時代を迎え、各施設の修繕費用が増加したことなどにより、H30年度においては減少に転じることとなった。
　また、④企業債残高対給水収益比率は、老朽管更新の計画的な推進に努めながらも、新規借入額の抑制方針により、引き続き他団体平均を下回っており、一定の健全性が確保されているものと判断している。
  しかしながら、今後においては、老朽管更新率の向上や廃止施設の撤去など、企業債借入を有効に活用しなければならない状況にあり、経営の健全性と事業進捗の相対的なバランスを勘案した事業運営が必要になると考えている。
　なお、短期支払能力を示す③流動比率は、企業債借入額を抑制し、繰越財源を最大限活用しながら事業推進に取組んでいることから、引き続き他団体平均を下回る結果となった。
【効率性】
  配水量のほぼ全量をダムから受水しているため、⑥給水原価は、他団体と比較して高くなっている状況にある。
　また、⑧有収率については、H29年度に大きく低下した結果を受け、これまでの漏水調査の地区や時期を見直し、早期の漏水修繕に努めたことにより、H30年度においては他団体平均を上回る90.3％となった。本市としては初めて90％を超える有収率となり、事業見直しの成果が表れたものと捉えている。
</t>
    <phoneticPr fontId="4"/>
  </si>
  <si>
    <t xml:space="preserve">  ①有形固定資産減価償却率や②管路経年化率が示すとおり、施設全体の老朽化が進んでいることが確認できる状況にあるが、老朽管更新の推進と並行し、アセットマネジメントの手法に基づく資産の長寿命化などにも取組んでおり、安定的な供給体制の維持に努めている状況である。
　老朽管更新については、管路資産全体の更新時期を見通した中で、将来の管路経年化率を40～60％にするため、100年サイクルでの計画的な管路更新を実施し、R4年までに更新率１％まで引き上げるよう事業に取り組んでいる状況である。なお、③管路更新率が１％に到達しない状況が継続しているのは、主に市内中心部など占用物の多い地区のほか、橋梁添架管の更新や推進工事など、費用と時間を要する工事を優先的に施工しており、管路更新率が向上しないためである。
</t>
    <rPh sb="338" eb="340">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</si>
</sst>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0.16</c:v>
                </c:pt>
                <c:pt idx="1">
                  <c:v>0.28999999999999998</c:v>
                </c:pt>
                <c:pt idx="2">
                  <c:v>0.4</c:v>
                </c:pt>
                <c:pt idx="3">
                  <c:v>0.41</c:v>
                </c:pt>
                <c:pt idx="4">
                  <c:v>0.47</c:v>
                </c:pt>
              </c:numCache>
            </c:numRef>
          </c:val>
          <c:extLst>
            <c:ext xmlns:c16="http://schemas.microsoft.com/office/drawing/2014/chart" uri="{C3380CC4-5D6E-409C-BE32-E72D297353CC}">
              <c16:uniqueId val="{00000000-E1B3-4BF4-87C2-915430FB9D3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0.67</c:v>
                </c:pt>
                <c:pt idx="2">
                  <c:v>0.67</c:v>
                </c:pt>
                <c:pt idx="3">
                  <c:v>0.65</c:v>
                </c:pt>
                <c:pt idx="4">
                  <c:v>0.7</c:v>
                </c:pt>
              </c:numCache>
            </c:numRef>
          </c:val>
          <c:smooth val="0"/>
          <c:extLst>
            <c:ext xmlns:c16="http://schemas.microsoft.com/office/drawing/2014/chart" uri="{C3380CC4-5D6E-409C-BE32-E72D297353CC}">
              <c16:uniqueId val="{00000001-E1B3-4BF4-87C2-915430FB9D3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75.430000000000007</c:v>
                </c:pt>
                <c:pt idx="1">
                  <c:v>75.61</c:v>
                </c:pt>
                <c:pt idx="2">
                  <c:v>75.45</c:v>
                </c:pt>
                <c:pt idx="3">
                  <c:v>75.569999999999993</c:v>
                </c:pt>
                <c:pt idx="4">
                  <c:v>73.69</c:v>
                </c:pt>
              </c:numCache>
            </c:numRef>
          </c:val>
          <c:extLst>
            <c:ext xmlns:c16="http://schemas.microsoft.com/office/drawing/2014/chart" uri="{C3380CC4-5D6E-409C-BE32-E72D297353CC}">
              <c16:uniqueId val="{00000000-719F-4C75-ABB3-73BAB38779C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61.61</c:v>
                </c:pt>
                <c:pt idx="1">
                  <c:v>62.34</c:v>
                </c:pt>
                <c:pt idx="2">
                  <c:v>62.46</c:v>
                </c:pt>
                <c:pt idx="3">
                  <c:v>62.88</c:v>
                </c:pt>
                <c:pt idx="4">
                  <c:v>62.32</c:v>
                </c:pt>
              </c:numCache>
            </c:numRef>
          </c:val>
          <c:smooth val="0"/>
          <c:extLst>
            <c:ext xmlns:c16="http://schemas.microsoft.com/office/drawing/2014/chart" uri="{C3380CC4-5D6E-409C-BE32-E72D297353CC}">
              <c16:uniqueId val="{00000001-719F-4C75-ABB3-73BAB38779C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89.48</c:v>
                </c:pt>
                <c:pt idx="1">
                  <c:v>89.81</c:v>
                </c:pt>
                <c:pt idx="2">
                  <c:v>89.53</c:v>
                </c:pt>
                <c:pt idx="3">
                  <c:v>88.73</c:v>
                </c:pt>
                <c:pt idx="4">
                  <c:v>90.31</c:v>
                </c:pt>
              </c:numCache>
            </c:numRef>
          </c:val>
          <c:extLst>
            <c:ext xmlns:c16="http://schemas.microsoft.com/office/drawing/2014/chart" uri="{C3380CC4-5D6E-409C-BE32-E72D297353CC}">
              <c16:uniqueId val="{00000000-39C2-4622-97EE-D144C7D2393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90.23</c:v>
                </c:pt>
                <c:pt idx="1">
                  <c:v>90.15</c:v>
                </c:pt>
                <c:pt idx="2">
                  <c:v>90.62</c:v>
                </c:pt>
                <c:pt idx="3">
                  <c:v>90.13</c:v>
                </c:pt>
                <c:pt idx="4">
                  <c:v>90.19</c:v>
                </c:pt>
              </c:numCache>
            </c:numRef>
          </c:val>
          <c:smooth val="0"/>
          <c:extLst>
            <c:ext xmlns:c16="http://schemas.microsoft.com/office/drawing/2014/chart" uri="{C3380CC4-5D6E-409C-BE32-E72D297353CC}">
              <c16:uniqueId val="{00000001-39C2-4622-97EE-D144C7D2393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115.49</c:v>
                </c:pt>
                <c:pt idx="1">
                  <c:v>101.16</c:v>
                </c:pt>
                <c:pt idx="2">
                  <c:v>111.55</c:v>
                </c:pt>
                <c:pt idx="3">
                  <c:v>114.83</c:v>
                </c:pt>
                <c:pt idx="4">
                  <c:v>110.27</c:v>
                </c:pt>
              </c:numCache>
            </c:numRef>
          </c:val>
          <c:extLst>
            <c:ext xmlns:c16="http://schemas.microsoft.com/office/drawing/2014/chart" uri="{C3380CC4-5D6E-409C-BE32-E72D297353CC}">
              <c16:uniqueId val="{00000000-3899-4ED6-8913-46B13CA848E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114.43</c:v>
                </c:pt>
                <c:pt idx="1">
                  <c:v>114.08</c:v>
                </c:pt>
                <c:pt idx="2">
                  <c:v>115.36</c:v>
                </c:pt>
                <c:pt idx="3">
                  <c:v>113.95</c:v>
                </c:pt>
                <c:pt idx="4">
                  <c:v>112.62</c:v>
                </c:pt>
              </c:numCache>
            </c:numRef>
          </c:val>
          <c:smooth val="0"/>
          <c:extLst>
            <c:ext xmlns:c16="http://schemas.microsoft.com/office/drawing/2014/chart" uri="{C3380CC4-5D6E-409C-BE32-E72D297353CC}">
              <c16:uniqueId val="{00000001-3899-4ED6-8913-46B13CA848E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45.35</c:v>
                </c:pt>
                <c:pt idx="1">
                  <c:v>52.04</c:v>
                </c:pt>
                <c:pt idx="2">
                  <c:v>52.94</c:v>
                </c:pt>
                <c:pt idx="3">
                  <c:v>53.83</c:v>
                </c:pt>
                <c:pt idx="4">
                  <c:v>55.14</c:v>
                </c:pt>
              </c:numCache>
            </c:numRef>
          </c:val>
          <c:extLst>
            <c:ext xmlns:c16="http://schemas.microsoft.com/office/drawing/2014/chart" uri="{C3380CC4-5D6E-409C-BE32-E72D297353CC}">
              <c16:uniqueId val="{00000000-36AD-4FA3-80B9-1A38AC05201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46.36</c:v>
                </c:pt>
                <c:pt idx="1">
                  <c:v>47.37</c:v>
                </c:pt>
                <c:pt idx="2">
                  <c:v>48.01</c:v>
                </c:pt>
                <c:pt idx="3">
                  <c:v>48.01</c:v>
                </c:pt>
                <c:pt idx="4">
                  <c:v>48.86</c:v>
                </c:pt>
              </c:numCache>
            </c:numRef>
          </c:val>
          <c:smooth val="0"/>
          <c:extLst>
            <c:ext xmlns:c16="http://schemas.microsoft.com/office/drawing/2014/chart" uri="{C3380CC4-5D6E-409C-BE32-E72D297353CC}">
              <c16:uniqueId val="{00000001-36AD-4FA3-80B9-1A38AC05201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20.52</c:v>
                </c:pt>
                <c:pt idx="1">
                  <c:v>21.33</c:v>
                </c:pt>
                <c:pt idx="2">
                  <c:v>22.06</c:v>
                </c:pt>
                <c:pt idx="3">
                  <c:v>23.85</c:v>
                </c:pt>
                <c:pt idx="4">
                  <c:v>23.87</c:v>
                </c:pt>
              </c:numCache>
            </c:numRef>
          </c:val>
          <c:extLst>
            <c:ext xmlns:c16="http://schemas.microsoft.com/office/drawing/2014/chart" uri="{C3380CC4-5D6E-409C-BE32-E72D297353CC}">
              <c16:uniqueId val="{00000000-1A3C-44FF-A3B5-C131E8F1A84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13.57</c:v>
                </c:pt>
                <c:pt idx="1">
                  <c:v>14.27</c:v>
                </c:pt>
                <c:pt idx="2">
                  <c:v>16.170000000000002</c:v>
                </c:pt>
                <c:pt idx="3">
                  <c:v>16.600000000000001</c:v>
                </c:pt>
                <c:pt idx="4">
                  <c:v>18.510000000000002</c:v>
                </c:pt>
              </c:numCache>
            </c:numRef>
          </c:val>
          <c:smooth val="0"/>
          <c:extLst>
            <c:ext xmlns:c16="http://schemas.microsoft.com/office/drawing/2014/chart" uri="{C3380CC4-5D6E-409C-BE32-E72D297353CC}">
              <c16:uniqueId val="{00000001-1A3C-44FF-A3B5-C131E8F1A84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6F-459C-8C08-B8D5FDB7272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0.13</c:v>
                </c:pt>
                <c:pt idx="1">
                  <c:v>0</c:v>
                </c:pt>
                <c:pt idx="2">
                  <c:v>0</c:v>
                </c:pt>
                <c:pt idx="3">
                  <c:v>0</c:v>
                </c:pt>
                <c:pt idx="4" formatCode="#,##0.00;&quot;△&quot;#,##0.00;&quot;-&quot;">
                  <c:v>0.75</c:v>
                </c:pt>
              </c:numCache>
            </c:numRef>
          </c:val>
          <c:smooth val="0"/>
          <c:extLst>
            <c:ext xmlns:c16="http://schemas.microsoft.com/office/drawing/2014/chart" uri="{C3380CC4-5D6E-409C-BE32-E72D297353CC}">
              <c16:uniqueId val="{00000001-A66F-459C-8C08-B8D5FDB7272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191.17</c:v>
                </c:pt>
                <c:pt idx="1">
                  <c:v>208.49</c:v>
                </c:pt>
                <c:pt idx="2">
                  <c:v>195.45</c:v>
                </c:pt>
                <c:pt idx="3">
                  <c:v>218.9</c:v>
                </c:pt>
                <c:pt idx="4">
                  <c:v>217.4</c:v>
                </c:pt>
              </c:numCache>
            </c:numRef>
          </c:val>
          <c:extLst>
            <c:ext xmlns:c16="http://schemas.microsoft.com/office/drawing/2014/chart" uri="{C3380CC4-5D6E-409C-BE32-E72D297353CC}">
              <c16:uniqueId val="{00000000-5213-46B9-9762-F632F57ACE1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289.8</c:v>
                </c:pt>
                <c:pt idx="1">
                  <c:v>299.44</c:v>
                </c:pt>
                <c:pt idx="2">
                  <c:v>311.99</c:v>
                </c:pt>
                <c:pt idx="3">
                  <c:v>307.83</c:v>
                </c:pt>
                <c:pt idx="4">
                  <c:v>318.89</c:v>
                </c:pt>
              </c:numCache>
            </c:numRef>
          </c:val>
          <c:smooth val="0"/>
          <c:extLst>
            <c:ext xmlns:c16="http://schemas.microsoft.com/office/drawing/2014/chart" uri="{C3380CC4-5D6E-409C-BE32-E72D297353CC}">
              <c16:uniqueId val="{00000001-5213-46B9-9762-F632F57ACE1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238.58</c:v>
                </c:pt>
                <c:pt idx="1">
                  <c:v>224.08</c:v>
                </c:pt>
                <c:pt idx="2">
                  <c:v>216.02</c:v>
                </c:pt>
                <c:pt idx="3">
                  <c:v>205.36</c:v>
                </c:pt>
                <c:pt idx="4">
                  <c:v>190.37</c:v>
                </c:pt>
              </c:numCache>
            </c:numRef>
          </c:val>
          <c:extLst>
            <c:ext xmlns:c16="http://schemas.microsoft.com/office/drawing/2014/chart" uri="{C3380CC4-5D6E-409C-BE32-E72D297353CC}">
              <c16:uniqueId val="{00000000-8B14-4F16-B4A9-245E59D0AC8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301.99</c:v>
                </c:pt>
                <c:pt idx="1">
                  <c:v>298.08999999999997</c:v>
                </c:pt>
                <c:pt idx="2">
                  <c:v>291.77999999999997</c:v>
                </c:pt>
                <c:pt idx="3">
                  <c:v>295.44</c:v>
                </c:pt>
                <c:pt idx="4">
                  <c:v>290.07</c:v>
                </c:pt>
              </c:numCache>
            </c:numRef>
          </c:val>
          <c:smooth val="0"/>
          <c:extLst>
            <c:ext xmlns:c16="http://schemas.microsoft.com/office/drawing/2014/chart" uri="{C3380CC4-5D6E-409C-BE32-E72D297353CC}">
              <c16:uniqueId val="{00000001-8B14-4F16-B4A9-245E59D0AC8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109.36</c:v>
                </c:pt>
                <c:pt idx="1">
                  <c:v>95.24</c:v>
                </c:pt>
                <c:pt idx="2">
                  <c:v>104.95</c:v>
                </c:pt>
                <c:pt idx="3">
                  <c:v>108.58</c:v>
                </c:pt>
                <c:pt idx="4">
                  <c:v>104.2</c:v>
                </c:pt>
              </c:numCache>
            </c:numRef>
          </c:val>
          <c:extLst>
            <c:ext xmlns:c16="http://schemas.microsoft.com/office/drawing/2014/chart" uri="{C3380CC4-5D6E-409C-BE32-E72D297353CC}">
              <c16:uniqueId val="{00000000-5105-4468-A3AE-E1200907701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107.05</c:v>
                </c:pt>
                <c:pt idx="1">
                  <c:v>106.4</c:v>
                </c:pt>
                <c:pt idx="2">
                  <c:v>107.61</c:v>
                </c:pt>
                <c:pt idx="3">
                  <c:v>106.02</c:v>
                </c:pt>
                <c:pt idx="4">
                  <c:v>104.84</c:v>
                </c:pt>
              </c:numCache>
            </c:numRef>
          </c:val>
          <c:smooth val="0"/>
          <c:extLst>
            <c:ext xmlns:c16="http://schemas.microsoft.com/office/drawing/2014/chart" uri="{C3380CC4-5D6E-409C-BE32-E72D297353CC}">
              <c16:uniqueId val="{00000001-5105-4468-A3AE-E1200907701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220.68</c:v>
                </c:pt>
                <c:pt idx="1">
                  <c:v>253.73</c:v>
                </c:pt>
                <c:pt idx="2">
                  <c:v>223.67</c:v>
                </c:pt>
                <c:pt idx="3">
                  <c:v>216.31</c:v>
                </c:pt>
                <c:pt idx="4">
                  <c:v>226.39</c:v>
                </c:pt>
              </c:numCache>
            </c:numRef>
          </c:val>
          <c:extLst>
            <c:ext xmlns:c16="http://schemas.microsoft.com/office/drawing/2014/chart" uri="{C3380CC4-5D6E-409C-BE32-E72D297353CC}">
              <c16:uniqueId val="{00000000-D8C4-4650-B2C5-F7D57E320F9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155.09</c:v>
                </c:pt>
                <c:pt idx="1">
                  <c:v>156.29</c:v>
                </c:pt>
                <c:pt idx="2">
                  <c:v>155.69</c:v>
                </c:pt>
                <c:pt idx="3">
                  <c:v>158.6</c:v>
                </c:pt>
                <c:pt idx="4">
                  <c:v>161.82</c:v>
                </c:pt>
              </c:numCache>
            </c:numRef>
          </c:val>
          <c:smooth val="0"/>
          <c:extLst>
            <c:ext xmlns:c16="http://schemas.microsoft.com/office/drawing/2014/chart" uri="{C3380CC4-5D6E-409C-BE32-E72D297353CC}">
              <c16:uniqueId val="{00000001-D8C4-4650-B2C5-F7D57E320F9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34" zoomScale="75" zoomScaleNormal="75" workbookViewId="0">
      <selection activeCell="CM61" sqref="CM61"/>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福島市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A2</v>
      </c>
      <c r="X8" s="82"/>
      <c r="Y8" s="82"/>
      <c r="Z8" s="82"/>
      <c r="AA8" s="82"/>
      <c r="AB8" s="82"/>
      <c r="AC8" s="82"/>
      <c r="AD8" s="82" t="str">
        <f>データ!$M$6</f>
        <v>自治体職員</v>
      </c>
      <c r="AE8" s="82"/>
      <c r="AF8" s="82"/>
      <c r="AG8" s="82"/>
      <c r="AH8" s="82"/>
      <c r="AI8" s="82"/>
      <c r="AJ8" s="82"/>
      <c r="AK8" s="4"/>
      <c r="AL8" s="70">
        <f>データ!$R$6</f>
        <v>279307</v>
      </c>
      <c r="AM8" s="70"/>
      <c r="AN8" s="70"/>
      <c r="AO8" s="70"/>
      <c r="AP8" s="70"/>
      <c r="AQ8" s="70"/>
      <c r="AR8" s="70"/>
      <c r="AS8" s="70"/>
      <c r="AT8" s="66">
        <f>データ!$S$6</f>
        <v>767.72</v>
      </c>
      <c r="AU8" s="67"/>
      <c r="AV8" s="67"/>
      <c r="AW8" s="67"/>
      <c r="AX8" s="67"/>
      <c r="AY8" s="67"/>
      <c r="AZ8" s="67"/>
      <c r="BA8" s="67"/>
      <c r="BB8" s="69">
        <f>データ!$T$6</f>
        <v>363.81</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68.290000000000006</v>
      </c>
      <c r="J10" s="67"/>
      <c r="K10" s="67"/>
      <c r="L10" s="67"/>
      <c r="M10" s="67"/>
      <c r="N10" s="67"/>
      <c r="O10" s="68"/>
      <c r="P10" s="69">
        <f>データ!$P$6</f>
        <v>97.79</v>
      </c>
      <c r="Q10" s="69"/>
      <c r="R10" s="69"/>
      <c r="S10" s="69"/>
      <c r="T10" s="69"/>
      <c r="U10" s="69"/>
      <c r="V10" s="69"/>
      <c r="W10" s="70">
        <f>データ!$Q$6</f>
        <v>3650</v>
      </c>
      <c r="X10" s="70"/>
      <c r="Y10" s="70"/>
      <c r="Z10" s="70"/>
      <c r="AA10" s="70"/>
      <c r="AB10" s="70"/>
      <c r="AC10" s="70"/>
      <c r="AD10" s="2"/>
      <c r="AE10" s="2"/>
      <c r="AF10" s="2"/>
      <c r="AG10" s="2"/>
      <c r="AH10" s="4"/>
      <c r="AI10" s="4"/>
      <c r="AJ10" s="4"/>
      <c r="AK10" s="4"/>
      <c r="AL10" s="70">
        <f>データ!$U$6</f>
        <v>279971</v>
      </c>
      <c r="AM10" s="70"/>
      <c r="AN10" s="70"/>
      <c r="AO10" s="70"/>
      <c r="AP10" s="70"/>
      <c r="AQ10" s="70"/>
      <c r="AR10" s="70"/>
      <c r="AS10" s="70"/>
      <c r="AT10" s="66">
        <f>データ!$V$6</f>
        <v>273.39999999999998</v>
      </c>
      <c r="AU10" s="67"/>
      <c r="AV10" s="67"/>
      <c r="AW10" s="67"/>
      <c r="AX10" s="67"/>
      <c r="AY10" s="67"/>
      <c r="AZ10" s="67"/>
      <c r="BA10" s="67"/>
      <c r="BB10" s="69">
        <f>データ!$W$6</f>
        <v>1024.03</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107</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ljzui2k0KZN/FPoQ/rzjXLewYrUVcIqja4JRJUVGn4eIeNJa2P/yq3BcaUL7AFLokk9izkOPgMhTxQuIUFnvxA==" saltValue="bxtwilIEtZARCIOi4Bevs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5546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72010</v>
      </c>
      <c r="D6" s="34">
        <f t="shared" si="3"/>
        <v>46</v>
      </c>
      <c r="E6" s="34">
        <f t="shared" si="3"/>
        <v>1</v>
      </c>
      <c r="F6" s="34">
        <f t="shared" si="3"/>
        <v>0</v>
      </c>
      <c r="G6" s="34">
        <f t="shared" si="3"/>
        <v>1</v>
      </c>
      <c r="H6" s="34" t="str">
        <f t="shared" si="3"/>
        <v>福島県　福島市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68.290000000000006</v>
      </c>
      <c r="P6" s="35">
        <f t="shared" si="3"/>
        <v>97.79</v>
      </c>
      <c r="Q6" s="35">
        <f t="shared" si="3"/>
        <v>3650</v>
      </c>
      <c r="R6" s="35">
        <f t="shared" si="3"/>
        <v>279307</v>
      </c>
      <c r="S6" s="35">
        <f t="shared" si="3"/>
        <v>767.72</v>
      </c>
      <c r="T6" s="35">
        <f t="shared" si="3"/>
        <v>363.81</v>
      </c>
      <c r="U6" s="35">
        <f t="shared" si="3"/>
        <v>279971</v>
      </c>
      <c r="V6" s="35">
        <f t="shared" si="3"/>
        <v>273.39999999999998</v>
      </c>
      <c r="W6" s="35">
        <f t="shared" si="3"/>
        <v>1024.03</v>
      </c>
      <c r="X6" s="36">
        <f>IF(X7="",NA(),X7)</f>
        <v>115.49</v>
      </c>
      <c r="Y6" s="36">
        <f t="shared" ref="Y6:AG6" si="4">IF(Y7="",NA(),Y7)</f>
        <v>101.16</v>
      </c>
      <c r="Z6" s="36">
        <f t="shared" si="4"/>
        <v>111.55</v>
      </c>
      <c r="AA6" s="36">
        <f t="shared" si="4"/>
        <v>114.83</v>
      </c>
      <c r="AB6" s="36">
        <f t="shared" si="4"/>
        <v>110.27</v>
      </c>
      <c r="AC6" s="36">
        <f t="shared" si="4"/>
        <v>114.43</v>
      </c>
      <c r="AD6" s="36">
        <f t="shared" si="4"/>
        <v>114.08</v>
      </c>
      <c r="AE6" s="36">
        <f t="shared" si="4"/>
        <v>115.36</v>
      </c>
      <c r="AF6" s="36">
        <f t="shared" si="4"/>
        <v>113.95</v>
      </c>
      <c r="AG6" s="36">
        <f t="shared" si="4"/>
        <v>112.62</v>
      </c>
      <c r="AH6" s="35" t="str">
        <f>IF(AH7="","",IF(AH7="-","【-】","【"&amp;SUBSTITUTE(TEXT(AH7,"#,##0.00"),"-","△")&amp;"】"))</f>
        <v>【112.83】</v>
      </c>
      <c r="AI6" s="35">
        <f>IF(AI7="",NA(),AI7)</f>
        <v>0</v>
      </c>
      <c r="AJ6" s="35">
        <f t="shared" ref="AJ6:AR6" si="5">IF(AJ7="",NA(),AJ7)</f>
        <v>0</v>
      </c>
      <c r="AK6" s="35">
        <f t="shared" si="5"/>
        <v>0</v>
      </c>
      <c r="AL6" s="35">
        <f t="shared" si="5"/>
        <v>0</v>
      </c>
      <c r="AM6" s="35">
        <f t="shared" si="5"/>
        <v>0</v>
      </c>
      <c r="AN6" s="36">
        <f t="shared" si="5"/>
        <v>0.13</v>
      </c>
      <c r="AO6" s="35">
        <f t="shared" si="5"/>
        <v>0</v>
      </c>
      <c r="AP6" s="35">
        <f t="shared" si="5"/>
        <v>0</v>
      </c>
      <c r="AQ6" s="35">
        <f t="shared" si="5"/>
        <v>0</v>
      </c>
      <c r="AR6" s="36">
        <f t="shared" si="5"/>
        <v>0.75</v>
      </c>
      <c r="AS6" s="35" t="str">
        <f>IF(AS7="","",IF(AS7="-","【-】","【"&amp;SUBSTITUTE(TEXT(AS7,"#,##0.00"),"-","△")&amp;"】"))</f>
        <v>【1.05】</v>
      </c>
      <c r="AT6" s="36">
        <f>IF(AT7="",NA(),AT7)</f>
        <v>191.17</v>
      </c>
      <c r="AU6" s="36">
        <f t="shared" ref="AU6:BC6" si="6">IF(AU7="",NA(),AU7)</f>
        <v>208.49</v>
      </c>
      <c r="AV6" s="36">
        <f t="shared" si="6"/>
        <v>195.45</v>
      </c>
      <c r="AW6" s="36">
        <f t="shared" si="6"/>
        <v>218.9</v>
      </c>
      <c r="AX6" s="36">
        <f t="shared" si="6"/>
        <v>217.4</v>
      </c>
      <c r="AY6" s="36">
        <f t="shared" si="6"/>
        <v>289.8</v>
      </c>
      <c r="AZ6" s="36">
        <f t="shared" si="6"/>
        <v>299.44</v>
      </c>
      <c r="BA6" s="36">
        <f t="shared" si="6"/>
        <v>311.99</v>
      </c>
      <c r="BB6" s="36">
        <f t="shared" si="6"/>
        <v>307.83</v>
      </c>
      <c r="BC6" s="36">
        <f t="shared" si="6"/>
        <v>318.89</v>
      </c>
      <c r="BD6" s="35" t="str">
        <f>IF(BD7="","",IF(BD7="-","【-】","【"&amp;SUBSTITUTE(TEXT(BD7,"#,##0.00"),"-","△")&amp;"】"))</f>
        <v>【261.93】</v>
      </c>
      <c r="BE6" s="36">
        <f>IF(BE7="",NA(),BE7)</f>
        <v>238.58</v>
      </c>
      <c r="BF6" s="36">
        <f t="shared" ref="BF6:BN6" si="7">IF(BF7="",NA(),BF7)</f>
        <v>224.08</v>
      </c>
      <c r="BG6" s="36">
        <f t="shared" si="7"/>
        <v>216.02</v>
      </c>
      <c r="BH6" s="36">
        <f t="shared" si="7"/>
        <v>205.36</v>
      </c>
      <c r="BI6" s="36">
        <f t="shared" si="7"/>
        <v>190.37</v>
      </c>
      <c r="BJ6" s="36">
        <f t="shared" si="7"/>
        <v>301.99</v>
      </c>
      <c r="BK6" s="36">
        <f t="shared" si="7"/>
        <v>298.08999999999997</v>
      </c>
      <c r="BL6" s="36">
        <f t="shared" si="7"/>
        <v>291.77999999999997</v>
      </c>
      <c r="BM6" s="36">
        <f t="shared" si="7"/>
        <v>295.44</v>
      </c>
      <c r="BN6" s="36">
        <f t="shared" si="7"/>
        <v>290.07</v>
      </c>
      <c r="BO6" s="35" t="str">
        <f>IF(BO7="","",IF(BO7="-","【-】","【"&amp;SUBSTITUTE(TEXT(BO7,"#,##0.00"),"-","△")&amp;"】"))</f>
        <v>【270.46】</v>
      </c>
      <c r="BP6" s="36">
        <f>IF(BP7="",NA(),BP7)</f>
        <v>109.36</v>
      </c>
      <c r="BQ6" s="36">
        <f t="shared" ref="BQ6:BY6" si="8">IF(BQ7="",NA(),BQ7)</f>
        <v>95.24</v>
      </c>
      <c r="BR6" s="36">
        <f t="shared" si="8"/>
        <v>104.95</v>
      </c>
      <c r="BS6" s="36">
        <f t="shared" si="8"/>
        <v>108.58</v>
      </c>
      <c r="BT6" s="36">
        <f t="shared" si="8"/>
        <v>104.2</v>
      </c>
      <c r="BU6" s="36">
        <f t="shared" si="8"/>
        <v>107.05</v>
      </c>
      <c r="BV6" s="36">
        <f t="shared" si="8"/>
        <v>106.4</v>
      </c>
      <c r="BW6" s="36">
        <f t="shared" si="8"/>
        <v>107.61</v>
      </c>
      <c r="BX6" s="36">
        <f t="shared" si="8"/>
        <v>106.02</v>
      </c>
      <c r="BY6" s="36">
        <f t="shared" si="8"/>
        <v>104.84</v>
      </c>
      <c r="BZ6" s="35" t="str">
        <f>IF(BZ7="","",IF(BZ7="-","【-】","【"&amp;SUBSTITUTE(TEXT(BZ7,"#,##0.00"),"-","△")&amp;"】"))</f>
        <v>【103.91】</v>
      </c>
      <c r="CA6" s="36">
        <f>IF(CA7="",NA(),CA7)</f>
        <v>220.68</v>
      </c>
      <c r="CB6" s="36">
        <f t="shared" ref="CB6:CJ6" si="9">IF(CB7="",NA(),CB7)</f>
        <v>253.73</v>
      </c>
      <c r="CC6" s="36">
        <f t="shared" si="9"/>
        <v>223.67</v>
      </c>
      <c r="CD6" s="36">
        <f t="shared" si="9"/>
        <v>216.31</v>
      </c>
      <c r="CE6" s="36">
        <f t="shared" si="9"/>
        <v>226.39</v>
      </c>
      <c r="CF6" s="36">
        <f t="shared" si="9"/>
        <v>155.09</v>
      </c>
      <c r="CG6" s="36">
        <f t="shared" si="9"/>
        <v>156.29</v>
      </c>
      <c r="CH6" s="36">
        <f t="shared" si="9"/>
        <v>155.69</v>
      </c>
      <c r="CI6" s="36">
        <f t="shared" si="9"/>
        <v>158.6</v>
      </c>
      <c r="CJ6" s="36">
        <f t="shared" si="9"/>
        <v>161.82</v>
      </c>
      <c r="CK6" s="35" t="str">
        <f>IF(CK7="","",IF(CK7="-","【-】","【"&amp;SUBSTITUTE(TEXT(CK7,"#,##0.00"),"-","△")&amp;"】"))</f>
        <v>【167.11】</v>
      </c>
      <c r="CL6" s="36">
        <f>IF(CL7="",NA(),CL7)</f>
        <v>75.430000000000007</v>
      </c>
      <c r="CM6" s="36">
        <f t="shared" ref="CM6:CU6" si="10">IF(CM7="",NA(),CM7)</f>
        <v>75.61</v>
      </c>
      <c r="CN6" s="36">
        <f t="shared" si="10"/>
        <v>75.45</v>
      </c>
      <c r="CO6" s="36">
        <f t="shared" si="10"/>
        <v>75.569999999999993</v>
      </c>
      <c r="CP6" s="36">
        <f t="shared" si="10"/>
        <v>73.69</v>
      </c>
      <c r="CQ6" s="36">
        <f t="shared" si="10"/>
        <v>61.61</v>
      </c>
      <c r="CR6" s="36">
        <f t="shared" si="10"/>
        <v>62.34</v>
      </c>
      <c r="CS6" s="36">
        <f t="shared" si="10"/>
        <v>62.46</v>
      </c>
      <c r="CT6" s="36">
        <f t="shared" si="10"/>
        <v>62.88</v>
      </c>
      <c r="CU6" s="36">
        <f t="shared" si="10"/>
        <v>62.32</v>
      </c>
      <c r="CV6" s="35" t="str">
        <f>IF(CV7="","",IF(CV7="-","【-】","【"&amp;SUBSTITUTE(TEXT(CV7,"#,##0.00"),"-","△")&amp;"】"))</f>
        <v>【60.27】</v>
      </c>
      <c r="CW6" s="36">
        <f>IF(CW7="",NA(),CW7)</f>
        <v>89.48</v>
      </c>
      <c r="CX6" s="36">
        <f t="shared" ref="CX6:DF6" si="11">IF(CX7="",NA(),CX7)</f>
        <v>89.81</v>
      </c>
      <c r="CY6" s="36">
        <f t="shared" si="11"/>
        <v>89.53</v>
      </c>
      <c r="CZ6" s="36">
        <f t="shared" si="11"/>
        <v>88.73</v>
      </c>
      <c r="DA6" s="36">
        <f t="shared" si="11"/>
        <v>90.31</v>
      </c>
      <c r="DB6" s="36">
        <f t="shared" si="11"/>
        <v>90.23</v>
      </c>
      <c r="DC6" s="36">
        <f t="shared" si="11"/>
        <v>90.15</v>
      </c>
      <c r="DD6" s="36">
        <f t="shared" si="11"/>
        <v>90.62</v>
      </c>
      <c r="DE6" s="36">
        <f t="shared" si="11"/>
        <v>90.13</v>
      </c>
      <c r="DF6" s="36">
        <f t="shared" si="11"/>
        <v>90.19</v>
      </c>
      <c r="DG6" s="35" t="str">
        <f>IF(DG7="","",IF(DG7="-","【-】","【"&amp;SUBSTITUTE(TEXT(DG7,"#,##0.00"),"-","△")&amp;"】"))</f>
        <v>【89.92】</v>
      </c>
      <c r="DH6" s="36">
        <f>IF(DH7="",NA(),DH7)</f>
        <v>45.35</v>
      </c>
      <c r="DI6" s="36">
        <f t="shared" ref="DI6:DQ6" si="12">IF(DI7="",NA(),DI7)</f>
        <v>52.04</v>
      </c>
      <c r="DJ6" s="36">
        <f t="shared" si="12"/>
        <v>52.94</v>
      </c>
      <c r="DK6" s="36">
        <f t="shared" si="12"/>
        <v>53.83</v>
      </c>
      <c r="DL6" s="36">
        <f t="shared" si="12"/>
        <v>55.14</v>
      </c>
      <c r="DM6" s="36">
        <f t="shared" si="12"/>
        <v>46.36</v>
      </c>
      <c r="DN6" s="36">
        <f t="shared" si="12"/>
        <v>47.37</v>
      </c>
      <c r="DO6" s="36">
        <f t="shared" si="12"/>
        <v>48.01</v>
      </c>
      <c r="DP6" s="36">
        <f t="shared" si="12"/>
        <v>48.01</v>
      </c>
      <c r="DQ6" s="36">
        <f t="shared" si="12"/>
        <v>48.86</v>
      </c>
      <c r="DR6" s="35" t="str">
        <f>IF(DR7="","",IF(DR7="-","【-】","【"&amp;SUBSTITUTE(TEXT(DR7,"#,##0.00"),"-","△")&amp;"】"))</f>
        <v>【48.85】</v>
      </c>
      <c r="DS6" s="36">
        <f>IF(DS7="",NA(),DS7)</f>
        <v>20.52</v>
      </c>
      <c r="DT6" s="36">
        <f t="shared" ref="DT6:EB6" si="13">IF(DT7="",NA(),DT7)</f>
        <v>21.33</v>
      </c>
      <c r="DU6" s="36">
        <f t="shared" si="13"/>
        <v>22.06</v>
      </c>
      <c r="DV6" s="36">
        <f t="shared" si="13"/>
        <v>23.85</v>
      </c>
      <c r="DW6" s="36">
        <f t="shared" si="13"/>
        <v>23.87</v>
      </c>
      <c r="DX6" s="36">
        <f t="shared" si="13"/>
        <v>13.57</v>
      </c>
      <c r="DY6" s="36">
        <f t="shared" si="13"/>
        <v>14.27</v>
      </c>
      <c r="DZ6" s="36">
        <f t="shared" si="13"/>
        <v>16.170000000000002</v>
      </c>
      <c r="EA6" s="36">
        <f t="shared" si="13"/>
        <v>16.600000000000001</v>
      </c>
      <c r="EB6" s="36">
        <f t="shared" si="13"/>
        <v>18.510000000000002</v>
      </c>
      <c r="EC6" s="35" t="str">
        <f>IF(EC7="","",IF(EC7="-","【-】","【"&amp;SUBSTITUTE(TEXT(EC7,"#,##0.00"),"-","△")&amp;"】"))</f>
        <v>【17.80】</v>
      </c>
      <c r="ED6" s="36">
        <f>IF(ED7="",NA(),ED7)</f>
        <v>0.16</v>
      </c>
      <c r="EE6" s="36">
        <f t="shared" ref="EE6:EM6" si="14">IF(EE7="",NA(),EE7)</f>
        <v>0.28999999999999998</v>
      </c>
      <c r="EF6" s="36">
        <f t="shared" si="14"/>
        <v>0.4</v>
      </c>
      <c r="EG6" s="36">
        <f t="shared" si="14"/>
        <v>0.41</v>
      </c>
      <c r="EH6" s="36">
        <f t="shared" si="14"/>
        <v>0.47</v>
      </c>
      <c r="EI6" s="36">
        <f t="shared" si="14"/>
        <v>0.72</v>
      </c>
      <c r="EJ6" s="36">
        <f t="shared" si="14"/>
        <v>0.67</v>
      </c>
      <c r="EK6" s="36">
        <f t="shared" si="14"/>
        <v>0.67</v>
      </c>
      <c r="EL6" s="36">
        <f t="shared" si="14"/>
        <v>0.65</v>
      </c>
      <c r="EM6" s="36">
        <f t="shared" si="14"/>
        <v>0.7</v>
      </c>
      <c r="EN6" s="35" t="str">
        <f>IF(EN7="","",IF(EN7="-","【-】","【"&amp;SUBSTITUTE(TEXT(EN7,"#,##0.00"),"-","△")&amp;"】"))</f>
        <v>【0.70】</v>
      </c>
    </row>
    <row r="7" spans="1:144" s="37" customFormat="1" x14ac:dyDescent="0.15">
      <c r="A7" s="29"/>
      <c r="B7" s="38">
        <v>2018</v>
      </c>
      <c r="C7" s="38">
        <v>72010</v>
      </c>
      <c r="D7" s="38">
        <v>46</v>
      </c>
      <c r="E7" s="38">
        <v>1</v>
      </c>
      <c r="F7" s="38">
        <v>0</v>
      </c>
      <c r="G7" s="38">
        <v>1</v>
      </c>
      <c r="H7" s="38" t="s">
        <v>93</v>
      </c>
      <c r="I7" s="38" t="s">
        <v>94</v>
      </c>
      <c r="J7" s="38" t="s">
        <v>95</v>
      </c>
      <c r="K7" s="38" t="s">
        <v>96</v>
      </c>
      <c r="L7" s="38" t="s">
        <v>97</v>
      </c>
      <c r="M7" s="38" t="s">
        <v>98</v>
      </c>
      <c r="N7" s="39" t="s">
        <v>99</v>
      </c>
      <c r="O7" s="39">
        <v>68.290000000000006</v>
      </c>
      <c r="P7" s="39">
        <v>97.79</v>
      </c>
      <c r="Q7" s="39">
        <v>3650</v>
      </c>
      <c r="R7" s="39">
        <v>279307</v>
      </c>
      <c r="S7" s="39">
        <v>767.72</v>
      </c>
      <c r="T7" s="39">
        <v>363.81</v>
      </c>
      <c r="U7" s="39">
        <v>279971</v>
      </c>
      <c r="V7" s="39">
        <v>273.39999999999998</v>
      </c>
      <c r="W7" s="39">
        <v>1024.03</v>
      </c>
      <c r="X7" s="39">
        <v>115.49</v>
      </c>
      <c r="Y7" s="39">
        <v>101.16</v>
      </c>
      <c r="Z7" s="39">
        <v>111.55</v>
      </c>
      <c r="AA7" s="39">
        <v>114.83</v>
      </c>
      <c r="AB7" s="39">
        <v>110.27</v>
      </c>
      <c r="AC7" s="39">
        <v>114.43</v>
      </c>
      <c r="AD7" s="39">
        <v>114.08</v>
      </c>
      <c r="AE7" s="39">
        <v>115.36</v>
      </c>
      <c r="AF7" s="39">
        <v>113.95</v>
      </c>
      <c r="AG7" s="39">
        <v>112.62</v>
      </c>
      <c r="AH7" s="39">
        <v>112.83</v>
      </c>
      <c r="AI7" s="39">
        <v>0</v>
      </c>
      <c r="AJ7" s="39">
        <v>0</v>
      </c>
      <c r="AK7" s="39">
        <v>0</v>
      </c>
      <c r="AL7" s="39">
        <v>0</v>
      </c>
      <c r="AM7" s="39">
        <v>0</v>
      </c>
      <c r="AN7" s="39">
        <v>0.13</v>
      </c>
      <c r="AO7" s="39">
        <v>0</v>
      </c>
      <c r="AP7" s="39">
        <v>0</v>
      </c>
      <c r="AQ7" s="39">
        <v>0</v>
      </c>
      <c r="AR7" s="39">
        <v>0.75</v>
      </c>
      <c r="AS7" s="39">
        <v>1.05</v>
      </c>
      <c r="AT7" s="39">
        <v>191.17</v>
      </c>
      <c r="AU7" s="39">
        <v>208.49</v>
      </c>
      <c r="AV7" s="39">
        <v>195.45</v>
      </c>
      <c r="AW7" s="39">
        <v>218.9</v>
      </c>
      <c r="AX7" s="39">
        <v>217.4</v>
      </c>
      <c r="AY7" s="39">
        <v>289.8</v>
      </c>
      <c r="AZ7" s="39">
        <v>299.44</v>
      </c>
      <c r="BA7" s="39">
        <v>311.99</v>
      </c>
      <c r="BB7" s="39">
        <v>307.83</v>
      </c>
      <c r="BC7" s="39">
        <v>318.89</v>
      </c>
      <c r="BD7" s="39">
        <v>261.93</v>
      </c>
      <c r="BE7" s="39">
        <v>238.58</v>
      </c>
      <c r="BF7" s="39">
        <v>224.08</v>
      </c>
      <c r="BG7" s="39">
        <v>216.02</v>
      </c>
      <c r="BH7" s="39">
        <v>205.36</v>
      </c>
      <c r="BI7" s="39">
        <v>190.37</v>
      </c>
      <c r="BJ7" s="39">
        <v>301.99</v>
      </c>
      <c r="BK7" s="39">
        <v>298.08999999999997</v>
      </c>
      <c r="BL7" s="39">
        <v>291.77999999999997</v>
      </c>
      <c r="BM7" s="39">
        <v>295.44</v>
      </c>
      <c r="BN7" s="39">
        <v>290.07</v>
      </c>
      <c r="BO7" s="39">
        <v>270.45999999999998</v>
      </c>
      <c r="BP7" s="39">
        <v>109.36</v>
      </c>
      <c r="BQ7" s="39">
        <v>95.24</v>
      </c>
      <c r="BR7" s="39">
        <v>104.95</v>
      </c>
      <c r="BS7" s="39">
        <v>108.58</v>
      </c>
      <c r="BT7" s="39">
        <v>104.2</v>
      </c>
      <c r="BU7" s="39">
        <v>107.05</v>
      </c>
      <c r="BV7" s="39">
        <v>106.4</v>
      </c>
      <c r="BW7" s="39">
        <v>107.61</v>
      </c>
      <c r="BX7" s="39">
        <v>106.02</v>
      </c>
      <c r="BY7" s="39">
        <v>104.84</v>
      </c>
      <c r="BZ7" s="39">
        <v>103.91</v>
      </c>
      <c r="CA7" s="39">
        <v>220.68</v>
      </c>
      <c r="CB7" s="39">
        <v>253.73</v>
      </c>
      <c r="CC7" s="39">
        <v>223.67</v>
      </c>
      <c r="CD7" s="39">
        <v>216.31</v>
      </c>
      <c r="CE7" s="39">
        <v>226.39</v>
      </c>
      <c r="CF7" s="39">
        <v>155.09</v>
      </c>
      <c r="CG7" s="39">
        <v>156.29</v>
      </c>
      <c r="CH7" s="39">
        <v>155.69</v>
      </c>
      <c r="CI7" s="39">
        <v>158.6</v>
      </c>
      <c r="CJ7" s="39">
        <v>161.82</v>
      </c>
      <c r="CK7" s="39">
        <v>167.11</v>
      </c>
      <c r="CL7" s="39">
        <v>75.430000000000007</v>
      </c>
      <c r="CM7" s="39">
        <v>75.61</v>
      </c>
      <c r="CN7" s="39">
        <v>75.45</v>
      </c>
      <c r="CO7" s="39">
        <v>75.569999999999993</v>
      </c>
      <c r="CP7" s="39">
        <v>73.69</v>
      </c>
      <c r="CQ7" s="39">
        <v>61.61</v>
      </c>
      <c r="CR7" s="39">
        <v>62.34</v>
      </c>
      <c r="CS7" s="39">
        <v>62.46</v>
      </c>
      <c r="CT7" s="39">
        <v>62.88</v>
      </c>
      <c r="CU7" s="39">
        <v>62.32</v>
      </c>
      <c r="CV7" s="39">
        <v>60.27</v>
      </c>
      <c r="CW7" s="39">
        <v>89.48</v>
      </c>
      <c r="CX7" s="39">
        <v>89.81</v>
      </c>
      <c r="CY7" s="39">
        <v>89.53</v>
      </c>
      <c r="CZ7" s="39">
        <v>88.73</v>
      </c>
      <c r="DA7" s="39">
        <v>90.31</v>
      </c>
      <c r="DB7" s="39">
        <v>90.23</v>
      </c>
      <c r="DC7" s="39">
        <v>90.15</v>
      </c>
      <c r="DD7" s="39">
        <v>90.62</v>
      </c>
      <c r="DE7" s="39">
        <v>90.13</v>
      </c>
      <c r="DF7" s="39">
        <v>90.19</v>
      </c>
      <c r="DG7" s="39">
        <v>89.92</v>
      </c>
      <c r="DH7" s="39">
        <v>45.35</v>
      </c>
      <c r="DI7" s="39">
        <v>52.04</v>
      </c>
      <c r="DJ7" s="39">
        <v>52.94</v>
      </c>
      <c r="DK7" s="39">
        <v>53.83</v>
      </c>
      <c r="DL7" s="39">
        <v>55.14</v>
      </c>
      <c r="DM7" s="39">
        <v>46.36</v>
      </c>
      <c r="DN7" s="39">
        <v>47.37</v>
      </c>
      <c r="DO7" s="39">
        <v>48.01</v>
      </c>
      <c r="DP7" s="39">
        <v>48.01</v>
      </c>
      <c r="DQ7" s="39">
        <v>48.86</v>
      </c>
      <c r="DR7" s="39">
        <v>48.85</v>
      </c>
      <c r="DS7" s="39">
        <v>20.52</v>
      </c>
      <c r="DT7" s="39">
        <v>21.33</v>
      </c>
      <c r="DU7" s="39">
        <v>22.06</v>
      </c>
      <c r="DV7" s="39">
        <v>23.85</v>
      </c>
      <c r="DW7" s="39">
        <v>23.87</v>
      </c>
      <c r="DX7" s="39">
        <v>13.57</v>
      </c>
      <c r="DY7" s="39">
        <v>14.27</v>
      </c>
      <c r="DZ7" s="39">
        <v>16.170000000000002</v>
      </c>
      <c r="EA7" s="39">
        <v>16.600000000000001</v>
      </c>
      <c r="EB7" s="39">
        <v>18.510000000000002</v>
      </c>
      <c r="EC7" s="39">
        <v>17.8</v>
      </c>
      <c r="ED7" s="39">
        <v>0.16</v>
      </c>
      <c r="EE7" s="39">
        <v>0.28999999999999998</v>
      </c>
      <c r="EF7" s="39">
        <v>0.4</v>
      </c>
      <c r="EG7" s="39">
        <v>0.41</v>
      </c>
      <c r="EH7" s="39">
        <v>0.47</v>
      </c>
      <c r="EI7" s="39">
        <v>0.72</v>
      </c>
      <c r="EJ7" s="39">
        <v>0.67</v>
      </c>
      <c r="EK7" s="39">
        <v>0.67</v>
      </c>
      <c r="EL7" s="39">
        <v>0.65</v>
      </c>
      <c r="EM7" s="39">
        <v>0.7</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yt40</cp:lastModifiedBy>
  <cp:lastPrinted>2020-01-28T05:20:10Z</cp:lastPrinted>
  <dcterms:created xsi:type="dcterms:W3CDTF">2019-12-05T04:10:15Z</dcterms:created>
  <dcterms:modified xsi:type="dcterms:W3CDTF">2020-01-28T05:21:52Z</dcterms:modified>
  <cp:category/>
</cp:coreProperties>
</file>