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6市町村等回答\53_川内村（1）\"/>
    </mc:Choice>
  </mc:AlternateContent>
  <workbookProtection workbookAlgorithmName="SHA-512" workbookHashValue="SpS8M1kebThesVI4cwhxWMkTAjRPWZN2TwVJFyUih39uPX0j6+T3BApowHHEtocTlAe9EYL/KdctRtQHygmaTA==" workbookSaltValue="djQZy6mU5HTTmQ4Oa9w76w==" workbookSpinCount="100000" lockStructure="1"/>
  <bookViews>
    <workbookView xWindow="0" yWindow="0" windowWidth="20490" windowHeight="7455"/>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<sst xmlns="http://schemas.openxmlformats.org/spreadsheetml/2006/main" count="240" uniqueCount="126">
  <si>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</si>
  <si>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</si>
  <si>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</si>
  <si>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</si>
  <si>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</si>
  <si>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</si>
  <si>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</si>
  <si>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</si>
  <si>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</si>
  <si>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</si>
  <si>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</si>
  <si>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</si>
  <si>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</si>
  <si>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</si>
  <si>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</si>
  <si>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</si>
  <si>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</si>
  <si>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</si>
  <si>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</si>
  <si>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</si>
  <si>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</si>
  <si>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</si>
  <si>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</si>
  <si>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</si>
  <si>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</si>
  <si>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</si>
  <si>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</si>
  <si>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</si>
  <si>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</si>
  <si>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</si>
  <si>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</si>
  <si>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</si>
  <si>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</si>
  <si>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</si>
  <si>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</si>
  <si>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</si>
  <si>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</si>
  <si>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</si>
  <si>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</si>
  <si>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</si>
  <si>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</si>
  <si>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</si>
  <si>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</si>
  <si>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</si>
  <si>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</si>
  <si>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</si>
  <si>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</si>
  <si>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</si>
  <si>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</si>
  <si>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</si>
  <si>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</si>
  <si>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</si>
  <si>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</si>
  <si>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</si>
  <si>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</si>
  <si>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</si>
  <si>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</si>
  <si>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</si>
  <si>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</si>
  <si>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</si>
  <si>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</si>
  <si>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</si>
  <si>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</si>
  <si>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</si>
  <si>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</si>
  <si>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</si>
  <si>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</si>
  <si>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</si>
  <si>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</si>
  <si>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</si>
  <si>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</si>
  <si>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</si>
  <si>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</si>
  <si>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</si>
  <si>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</si>
  <si>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</si>
  <si>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</si>
  <si>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</si>
  <si>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</si>
  <si>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</si>
  <si>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</si>
  <si>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</si>
  <si>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</si>
  <si>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</si>
  <si>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</si>
  <si>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</si>
  <si>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</si>
  <si>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</si>
  <si>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</si>
  <si>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</si>
  <si>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</si>
  <si>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</si>
  <si>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</si>
  <si>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</si>
  <si>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</si>
  <si>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</si>
  <si>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</si>
  <si>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</si>
  <si>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</si>
  <si>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</si>
  <si>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</si>
  <si>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</si>
  <si>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</si>
  <si>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</si>
  <si>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</si>
  <si>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</si>
  <si>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</si>
  <si>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</si>
  <si>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</si>
  <si>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</si>
  <si>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</si>
  <si>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</si>
  <si>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</si>
  <si>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</si>
  <si>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</si>
  <si>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</si>
  <si>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</si>
  <si>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</si>
  <si>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</si>
  <si>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</si>
  <si>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</si>
  <si>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</si>
  <si>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</si>
  <si>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農業集落排水施設の完成から20年という歳月が経過し、経年劣化による施設の破損・故障などは避けられないものになってきており、今後施設の更新について進めていかなければならない。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
　</t>
    <phoneticPr fontId="4"/>
  </si>
  <si>
    <t>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平成27年度からは帰村者に対しての人員割の料金徴収が再開され、原子力損害賠償による歳入もあったため、経費回収率が大幅に上昇している。
　平成29年度については、村内の除染作業員宿舎の解体により使用人員数が減少したため収益が減少したものである。
　債務残高は順調に返済が進んでおり、年々減少し平成46年度を目途に完済する見通しである。
　</t>
    <rPh sb="219" eb="221">
      <t>ヘイセイ</t>
    </rPh>
    <rPh sb="223" eb="225">
      <t>ネンド</t>
    </rPh>
    <rPh sb="231" eb="233">
      <t>ソンナイ</t>
    </rPh>
    <rPh sb="234" eb="236">
      <t>ジョセン</t>
    </rPh>
    <rPh sb="236" eb="239">
      <t>サギョウイン</t>
    </rPh>
    <rPh sb="239" eb="241">
      <t>シュクシャ</t>
    </rPh>
    <rPh sb="242" eb="244">
      <t>カイタイ</t>
    </rPh>
    <rPh sb="247" eb="249">
      <t>シヨウ</t>
    </rPh>
    <rPh sb="249" eb="251">
      <t>ジンイン</t>
    </rPh>
    <rPh sb="251" eb="252">
      <t>スウ</t>
    </rPh>
    <rPh sb="253" eb="255">
      <t>ゲンショウ</t>
    </rPh>
    <rPh sb="259" eb="261">
      <t>シュウエキ</t>
    </rPh>
    <rPh sb="262" eb="264">
      <t>ゲンショウ</t>
    </rPh>
    <phoneticPr fontId="4"/>
  </si>
  <si>
    <t>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
　管渠については、東日本大震災後に管渠の修繕工事等を行っているが、地盤の変化などにより、今後管渠の詰り等が発生する可能性もあり、更には経年劣化による管渠の破損等も心配される。</t>
    <rPh sb="51" eb="54">
      <t>スイイケイ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</si>
</sst>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925-4DD4-978F-5A8BFBE42A96}"/>
            </c:ext>
          </c:extLst>
        </c:ser>
        <c:dLbls>
          <c:showLegendKey val="0"/>
          <c:showVal val="0"/>
          <c:showCatName val="0"/>
          <c:showSerName val="0"/>
          <c:showPercent val="0"/>
          <c:showBubbleSize val="0"/>
        </c:dLbls>
        <c:gapWidth val="150"/>
        <c:axId val="213618576"/>
        <c:axId val="21361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B925-4DD4-978F-5A8BFBE42A96}"/>
            </c:ext>
          </c:extLst>
        </c:ser>
        <c:dLbls>
          <c:showLegendKey val="0"/>
          <c:showVal val="0"/>
          <c:showCatName val="0"/>
          <c:showSerName val="0"/>
          <c:showPercent val="0"/>
          <c:showBubbleSize val="0"/>
        </c:dLbls>
        <c:marker val="1"/>
        <c:smooth val="0"/>
        <c:axId val="213618576"/>
        <c:axId val="213618968"/>
      </c:lineChart>
      <c:dateAx>
        <c:axId val="213618576"/>
        <c:scaling>
          <c:orientation val="minMax"/>
        </c:scaling>
        <c:delete val="1"/>
        <c:axPos val="b"/>
        <c:numFmt formatCode="ge" sourceLinked="1"/>
        <c:majorTickMark val="none"/>
        <c:minorTickMark val="none"/>
        <c:tickLblPos val="none"/>
        <c:crossAx val="213618968"/>
        <c:crosses val="autoZero"/>
        <c:auto val="1"/>
        <c:lblOffset val="100"/>
        <c:baseTimeUnit val="years"/>
      </c:dateAx>
      <c:valAx>
        <c:axId val="21361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1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formatCode="#,##0.00;&quot;△&quot;#,##0.00;&quot;-&quot;">
                  <c:v>28.98</c:v>
                </c:pt>
                <c:pt idx="4" formatCode="#,##0.00;&quot;△&quot;#,##0.00;&quot;-&quot;">
                  <c:v>29.99</c:v>
                </c:pt>
              </c:numCache>
            </c:numRef>
          </c:val>
          <c:extLst xmlns:c16r2="http://schemas.microsoft.com/office/drawing/2015/06/chart">
            <c:ext xmlns:c16="http://schemas.microsoft.com/office/drawing/2014/chart" uri="{C3380CC4-5D6E-409C-BE32-E72D297353CC}">
              <c16:uniqueId val="{00000000-3D00-478E-83F8-FAE36D74E182}"/>
            </c:ext>
          </c:extLst>
        </c:ser>
        <c:dLbls>
          <c:showLegendKey val="0"/>
          <c:showVal val="0"/>
          <c:showCatName val="0"/>
          <c:showSerName val="0"/>
          <c:showPercent val="0"/>
          <c:showBubbleSize val="0"/>
        </c:dLbls>
        <c:gapWidth val="150"/>
        <c:axId val="439884968"/>
        <c:axId val="43988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3D00-478E-83F8-FAE36D74E182}"/>
            </c:ext>
          </c:extLst>
        </c:ser>
        <c:dLbls>
          <c:showLegendKey val="0"/>
          <c:showVal val="0"/>
          <c:showCatName val="0"/>
          <c:showSerName val="0"/>
          <c:showPercent val="0"/>
          <c:showBubbleSize val="0"/>
        </c:dLbls>
        <c:marker val="1"/>
        <c:smooth val="0"/>
        <c:axId val="439884968"/>
        <c:axId val="439884576"/>
      </c:lineChart>
      <c:dateAx>
        <c:axId val="439884968"/>
        <c:scaling>
          <c:orientation val="minMax"/>
        </c:scaling>
        <c:delete val="1"/>
        <c:axPos val="b"/>
        <c:numFmt formatCode="ge" sourceLinked="1"/>
        <c:majorTickMark val="none"/>
        <c:minorTickMark val="none"/>
        <c:tickLblPos val="none"/>
        <c:crossAx val="439884576"/>
        <c:crosses val="autoZero"/>
        <c:auto val="1"/>
        <c:lblOffset val="100"/>
        <c:baseTimeUnit val="years"/>
      </c:dateAx>
      <c:valAx>
        <c:axId val="43988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8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12E-4DA2-9C92-2388E566BBA9}"/>
            </c:ext>
          </c:extLst>
        </c:ser>
        <c:dLbls>
          <c:showLegendKey val="0"/>
          <c:showVal val="0"/>
          <c:showCatName val="0"/>
          <c:showSerName val="0"/>
          <c:showPercent val="0"/>
          <c:showBubbleSize val="0"/>
        </c:dLbls>
        <c:gapWidth val="150"/>
        <c:axId val="440072200"/>
        <c:axId val="2146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312E-4DA2-9C92-2388E566BBA9}"/>
            </c:ext>
          </c:extLst>
        </c:ser>
        <c:dLbls>
          <c:showLegendKey val="0"/>
          <c:showVal val="0"/>
          <c:showCatName val="0"/>
          <c:showSerName val="0"/>
          <c:showPercent val="0"/>
          <c:showBubbleSize val="0"/>
        </c:dLbls>
        <c:marker val="1"/>
        <c:smooth val="0"/>
        <c:axId val="440072200"/>
        <c:axId val="214638368"/>
      </c:lineChart>
      <c:dateAx>
        <c:axId val="440072200"/>
        <c:scaling>
          <c:orientation val="minMax"/>
        </c:scaling>
        <c:delete val="1"/>
        <c:axPos val="b"/>
        <c:numFmt formatCode="ge" sourceLinked="1"/>
        <c:majorTickMark val="none"/>
        <c:minorTickMark val="none"/>
        <c:tickLblPos val="none"/>
        <c:crossAx val="214638368"/>
        <c:crosses val="autoZero"/>
        <c:auto val="1"/>
        <c:lblOffset val="100"/>
        <c:baseTimeUnit val="years"/>
      </c:dateAx>
      <c:valAx>
        <c:axId val="21463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07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73.42</c:v>
                </c:pt>
                <c:pt idx="1">
                  <c:v>107.33</c:v>
                </c:pt>
                <c:pt idx="2">
                  <c:v>90.16</c:v>
                </c:pt>
                <c:pt idx="3">
                  <c:v>92.33</c:v>
                </c:pt>
                <c:pt idx="4">
                  <c:v>78.099999999999994</c:v>
                </c:pt>
              </c:numCache>
            </c:numRef>
          </c:val>
          <c:extLst xmlns:c16r2="http://schemas.microsoft.com/office/drawing/2015/06/chart">
            <c:ext xmlns:c16="http://schemas.microsoft.com/office/drawing/2014/chart" uri="{C3380CC4-5D6E-409C-BE32-E72D297353CC}">
              <c16:uniqueId val="{00000000-C2B6-4654-A66F-034FBAC7182A}"/>
            </c:ext>
          </c:extLst>
        </c:ser>
        <c:dLbls>
          <c:showLegendKey val="0"/>
          <c:showVal val="0"/>
          <c:showCatName val="0"/>
          <c:showSerName val="0"/>
          <c:showPercent val="0"/>
          <c:showBubbleSize val="0"/>
        </c:dLbls>
        <c:gapWidth val="150"/>
        <c:axId val="213620144"/>
        <c:axId val="21362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B6-4654-A66F-034FBAC7182A}"/>
            </c:ext>
          </c:extLst>
        </c:ser>
        <c:dLbls>
          <c:showLegendKey val="0"/>
          <c:showVal val="0"/>
          <c:showCatName val="0"/>
          <c:showSerName val="0"/>
          <c:showPercent val="0"/>
          <c:showBubbleSize val="0"/>
        </c:dLbls>
        <c:marker val="1"/>
        <c:smooth val="0"/>
        <c:axId val="213620144"/>
        <c:axId val="213620536"/>
      </c:lineChart>
      <c:dateAx>
        <c:axId val="213620144"/>
        <c:scaling>
          <c:orientation val="minMax"/>
        </c:scaling>
        <c:delete val="1"/>
        <c:axPos val="b"/>
        <c:numFmt formatCode="ge" sourceLinked="1"/>
        <c:majorTickMark val="none"/>
        <c:minorTickMark val="none"/>
        <c:tickLblPos val="none"/>
        <c:crossAx val="213620536"/>
        <c:crosses val="autoZero"/>
        <c:auto val="1"/>
        <c:lblOffset val="100"/>
        <c:baseTimeUnit val="years"/>
      </c:dateAx>
      <c:valAx>
        <c:axId val="21362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2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70-4C2D-819C-0DA41A5116C5}"/>
            </c:ext>
          </c:extLst>
        </c:ser>
        <c:dLbls>
          <c:showLegendKey val="0"/>
          <c:showVal val="0"/>
          <c:showCatName val="0"/>
          <c:showSerName val="0"/>
          <c:showPercent val="0"/>
          <c:showBubbleSize val="0"/>
        </c:dLbls>
        <c:gapWidth val="150"/>
        <c:axId val="212420632"/>
        <c:axId val="21242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70-4C2D-819C-0DA41A5116C5}"/>
            </c:ext>
          </c:extLst>
        </c:ser>
        <c:dLbls>
          <c:showLegendKey val="0"/>
          <c:showVal val="0"/>
          <c:showCatName val="0"/>
          <c:showSerName val="0"/>
          <c:showPercent val="0"/>
          <c:showBubbleSize val="0"/>
        </c:dLbls>
        <c:marker val="1"/>
        <c:smooth val="0"/>
        <c:axId val="212420632"/>
        <c:axId val="212420240"/>
      </c:lineChart>
      <c:dateAx>
        <c:axId val="212420632"/>
        <c:scaling>
          <c:orientation val="minMax"/>
        </c:scaling>
        <c:delete val="1"/>
        <c:axPos val="b"/>
        <c:numFmt formatCode="ge" sourceLinked="1"/>
        <c:majorTickMark val="none"/>
        <c:minorTickMark val="none"/>
        <c:tickLblPos val="none"/>
        <c:crossAx val="212420240"/>
        <c:crosses val="autoZero"/>
        <c:auto val="1"/>
        <c:lblOffset val="100"/>
        <c:baseTimeUnit val="years"/>
      </c:dateAx>
      <c:valAx>
        <c:axId val="21242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2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26-4E38-977F-6F156BEB5EFC}"/>
            </c:ext>
          </c:extLst>
        </c:ser>
        <c:dLbls>
          <c:showLegendKey val="0"/>
          <c:showVal val="0"/>
          <c:showCatName val="0"/>
          <c:showSerName val="0"/>
          <c:showPercent val="0"/>
          <c:showBubbleSize val="0"/>
        </c:dLbls>
        <c:gapWidth val="150"/>
        <c:axId val="439882224"/>
        <c:axId val="439882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26-4E38-977F-6F156BEB5EFC}"/>
            </c:ext>
          </c:extLst>
        </c:ser>
        <c:dLbls>
          <c:showLegendKey val="0"/>
          <c:showVal val="0"/>
          <c:showCatName val="0"/>
          <c:showSerName val="0"/>
          <c:showPercent val="0"/>
          <c:showBubbleSize val="0"/>
        </c:dLbls>
        <c:marker val="1"/>
        <c:smooth val="0"/>
        <c:axId val="439882224"/>
        <c:axId val="439882616"/>
      </c:lineChart>
      <c:dateAx>
        <c:axId val="439882224"/>
        <c:scaling>
          <c:orientation val="minMax"/>
        </c:scaling>
        <c:delete val="1"/>
        <c:axPos val="b"/>
        <c:numFmt formatCode="ge" sourceLinked="1"/>
        <c:majorTickMark val="none"/>
        <c:minorTickMark val="none"/>
        <c:tickLblPos val="none"/>
        <c:crossAx val="439882616"/>
        <c:crosses val="autoZero"/>
        <c:auto val="1"/>
        <c:lblOffset val="100"/>
        <c:baseTimeUnit val="years"/>
      </c:dateAx>
      <c:valAx>
        <c:axId val="439882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8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E6-4D2C-B4C7-43C14A8DDA28}"/>
            </c:ext>
          </c:extLst>
        </c:ser>
        <c:dLbls>
          <c:showLegendKey val="0"/>
          <c:showVal val="0"/>
          <c:showCatName val="0"/>
          <c:showSerName val="0"/>
          <c:showPercent val="0"/>
          <c:showBubbleSize val="0"/>
        </c:dLbls>
        <c:gapWidth val="150"/>
        <c:axId val="439885360"/>
        <c:axId val="44007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E6-4D2C-B4C7-43C14A8DDA28}"/>
            </c:ext>
          </c:extLst>
        </c:ser>
        <c:dLbls>
          <c:showLegendKey val="0"/>
          <c:showVal val="0"/>
          <c:showCatName val="0"/>
          <c:showSerName val="0"/>
          <c:showPercent val="0"/>
          <c:showBubbleSize val="0"/>
        </c:dLbls>
        <c:marker val="1"/>
        <c:smooth val="0"/>
        <c:axId val="439885360"/>
        <c:axId val="440071024"/>
      </c:lineChart>
      <c:dateAx>
        <c:axId val="439885360"/>
        <c:scaling>
          <c:orientation val="minMax"/>
        </c:scaling>
        <c:delete val="1"/>
        <c:axPos val="b"/>
        <c:numFmt formatCode="ge" sourceLinked="1"/>
        <c:majorTickMark val="none"/>
        <c:minorTickMark val="none"/>
        <c:tickLblPos val="none"/>
        <c:crossAx val="440071024"/>
        <c:crosses val="autoZero"/>
        <c:auto val="1"/>
        <c:lblOffset val="100"/>
        <c:baseTimeUnit val="years"/>
      </c:dateAx>
      <c:valAx>
        <c:axId val="44007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8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EB-40E0-BE3D-72FF662B8E75}"/>
            </c:ext>
          </c:extLst>
        </c:ser>
        <c:dLbls>
          <c:showLegendKey val="0"/>
          <c:showVal val="0"/>
          <c:showCatName val="0"/>
          <c:showSerName val="0"/>
          <c:showPercent val="0"/>
          <c:showBubbleSize val="0"/>
        </c:dLbls>
        <c:gapWidth val="150"/>
        <c:axId val="440072592"/>
        <c:axId val="44007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EB-40E0-BE3D-72FF662B8E75}"/>
            </c:ext>
          </c:extLst>
        </c:ser>
        <c:dLbls>
          <c:showLegendKey val="0"/>
          <c:showVal val="0"/>
          <c:showCatName val="0"/>
          <c:showSerName val="0"/>
          <c:showPercent val="0"/>
          <c:showBubbleSize val="0"/>
        </c:dLbls>
        <c:marker val="1"/>
        <c:smooth val="0"/>
        <c:axId val="440072592"/>
        <c:axId val="440072984"/>
      </c:lineChart>
      <c:dateAx>
        <c:axId val="440072592"/>
        <c:scaling>
          <c:orientation val="minMax"/>
        </c:scaling>
        <c:delete val="1"/>
        <c:axPos val="b"/>
        <c:numFmt formatCode="ge" sourceLinked="1"/>
        <c:majorTickMark val="none"/>
        <c:minorTickMark val="none"/>
        <c:tickLblPos val="none"/>
        <c:crossAx val="440072984"/>
        <c:crosses val="autoZero"/>
        <c:auto val="1"/>
        <c:lblOffset val="100"/>
        <c:baseTimeUnit val="years"/>
      </c:dateAx>
      <c:valAx>
        <c:axId val="44007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07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A26-45ED-9E77-41EB84165570}"/>
            </c:ext>
          </c:extLst>
        </c:ser>
        <c:dLbls>
          <c:showLegendKey val="0"/>
          <c:showVal val="0"/>
          <c:showCatName val="0"/>
          <c:showSerName val="0"/>
          <c:showPercent val="0"/>
          <c:showBubbleSize val="0"/>
        </c:dLbls>
        <c:gapWidth val="150"/>
        <c:axId val="440074160"/>
        <c:axId val="440074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A26-45ED-9E77-41EB84165570}"/>
            </c:ext>
          </c:extLst>
        </c:ser>
        <c:dLbls>
          <c:showLegendKey val="0"/>
          <c:showVal val="0"/>
          <c:showCatName val="0"/>
          <c:showSerName val="0"/>
          <c:showPercent val="0"/>
          <c:showBubbleSize val="0"/>
        </c:dLbls>
        <c:marker val="1"/>
        <c:smooth val="0"/>
        <c:axId val="440074160"/>
        <c:axId val="440074552"/>
      </c:lineChart>
      <c:dateAx>
        <c:axId val="440074160"/>
        <c:scaling>
          <c:orientation val="minMax"/>
        </c:scaling>
        <c:delete val="1"/>
        <c:axPos val="b"/>
        <c:numFmt formatCode="ge" sourceLinked="1"/>
        <c:majorTickMark val="none"/>
        <c:minorTickMark val="none"/>
        <c:tickLblPos val="none"/>
        <c:crossAx val="440074552"/>
        <c:crosses val="autoZero"/>
        <c:auto val="1"/>
        <c:lblOffset val="100"/>
        <c:baseTimeUnit val="years"/>
      </c:dateAx>
      <c:valAx>
        <c:axId val="44007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07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25.02</c:v>
                </c:pt>
                <c:pt idx="1">
                  <c:v>38.82</c:v>
                </c:pt>
                <c:pt idx="2">
                  <c:v>66.569999999999993</c:v>
                </c:pt>
                <c:pt idx="3">
                  <c:v>39.67</c:v>
                </c:pt>
                <c:pt idx="4">
                  <c:v>45.33</c:v>
                </c:pt>
              </c:numCache>
            </c:numRef>
          </c:val>
          <c:extLst xmlns:c16r2="http://schemas.microsoft.com/office/drawing/2015/06/chart">
            <c:ext xmlns:c16="http://schemas.microsoft.com/office/drawing/2014/chart" uri="{C3380CC4-5D6E-409C-BE32-E72D297353CC}">
              <c16:uniqueId val="{00000000-223B-441C-B195-F551B56499E6}"/>
            </c:ext>
          </c:extLst>
        </c:ser>
        <c:dLbls>
          <c:showLegendKey val="0"/>
          <c:showVal val="0"/>
          <c:showCatName val="0"/>
          <c:showSerName val="0"/>
          <c:showPercent val="0"/>
          <c:showBubbleSize val="0"/>
        </c:dLbls>
        <c:gapWidth val="150"/>
        <c:axId val="439754720"/>
        <c:axId val="43975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23B-441C-B195-F551B56499E6}"/>
            </c:ext>
          </c:extLst>
        </c:ser>
        <c:dLbls>
          <c:showLegendKey val="0"/>
          <c:showVal val="0"/>
          <c:showCatName val="0"/>
          <c:showSerName val="0"/>
          <c:showPercent val="0"/>
          <c:showBubbleSize val="0"/>
        </c:dLbls>
        <c:marker val="1"/>
        <c:smooth val="0"/>
        <c:axId val="439754720"/>
        <c:axId val="439755112"/>
      </c:lineChart>
      <c:dateAx>
        <c:axId val="439754720"/>
        <c:scaling>
          <c:orientation val="minMax"/>
        </c:scaling>
        <c:delete val="1"/>
        <c:axPos val="b"/>
        <c:numFmt formatCode="ge" sourceLinked="1"/>
        <c:majorTickMark val="none"/>
        <c:minorTickMark val="none"/>
        <c:tickLblPos val="none"/>
        <c:crossAx val="439755112"/>
        <c:crosses val="autoZero"/>
        <c:auto val="1"/>
        <c:lblOffset val="100"/>
        <c:baseTimeUnit val="years"/>
      </c:dateAx>
      <c:valAx>
        <c:axId val="43975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7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410.23</c:v>
                </c:pt>
                <c:pt idx="1">
                  <c:v>352.24</c:v>
                </c:pt>
                <c:pt idx="2">
                  <c:v>345.21</c:v>
                </c:pt>
                <c:pt idx="3">
                  <c:v>333.77</c:v>
                </c:pt>
                <c:pt idx="4">
                  <c:v>273.91000000000003</c:v>
                </c:pt>
              </c:numCache>
            </c:numRef>
          </c:val>
          <c:extLst xmlns:c16r2="http://schemas.microsoft.com/office/drawing/2015/06/chart">
            <c:ext xmlns:c16="http://schemas.microsoft.com/office/drawing/2014/chart" uri="{C3380CC4-5D6E-409C-BE32-E72D297353CC}">
              <c16:uniqueId val="{00000000-D963-45FB-BC7D-8611329726F2}"/>
            </c:ext>
          </c:extLst>
        </c:ser>
        <c:dLbls>
          <c:showLegendKey val="0"/>
          <c:showVal val="0"/>
          <c:showCatName val="0"/>
          <c:showSerName val="0"/>
          <c:showPercent val="0"/>
          <c:showBubbleSize val="0"/>
        </c:dLbls>
        <c:gapWidth val="150"/>
        <c:axId val="439756288"/>
        <c:axId val="43975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D963-45FB-BC7D-8611329726F2}"/>
            </c:ext>
          </c:extLst>
        </c:ser>
        <c:dLbls>
          <c:showLegendKey val="0"/>
          <c:showVal val="0"/>
          <c:showCatName val="0"/>
          <c:showSerName val="0"/>
          <c:showPercent val="0"/>
          <c:showBubbleSize val="0"/>
        </c:dLbls>
        <c:marker val="1"/>
        <c:smooth val="0"/>
        <c:axId val="439756288"/>
        <c:axId val="439756680"/>
      </c:lineChart>
      <c:dateAx>
        <c:axId val="439756288"/>
        <c:scaling>
          <c:orientation val="minMax"/>
        </c:scaling>
        <c:delete val="1"/>
        <c:axPos val="b"/>
        <c:numFmt formatCode="ge" sourceLinked="1"/>
        <c:majorTickMark val="none"/>
        <c:minorTickMark val="none"/>
        <c:tickLblPos val="none"/>
        <c:crossAx val="439756680"/>
        <c:crosses val="autoZero"/>
        <c:auto val="1"/>
        <c:lblOffset val="100"/>
        <c:baseTimeUnit val="years"/>
      </c:dateAx>
      <c:valAx>
        <c:axId val="43975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7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川内村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2717</v>
      </c>
      <c r="AM8" s="49"/>
      <c r="AN8" s="49"/>
      <c r="AO8" s="49"/>
      <c r="AP8" s="49"/>
      <c r="AQ8" s="49"/>
      <c r="AR8" s="49"/>
      <c r="AS8" s="49"/>
      <c r="AT8" s="44">
        <f>データ!T6</f>
        <v>197.35</v>
      </c>
      <c r="AU8" s="44"/>
      <c r="AV8" s="44"/>
      <c r="AW8" s="44"/>
      <c r="AX8" s="44"/>
      <c r="AY8" s="44"/>
      <c r="AZ8" s="44"/>
      <c r="BA8" s="44"/>
      <c r="BB8" s="44">
        <f>データ!U6</f>
        <v>13.77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106.59</v>
      </c>
      <c r="Q10" s="44"/>
      <c r="R10" s="44"/>
      <c r="S10" s="44"/>
      <c r="T10" s="44"/>
      <c r="U10" s="44"/>
      <c r="V10" s="44"/>
      <c r="W10" s="44">
        <f>データ!Q6</f>
        <v>100</v>
      </c>
      <c r="X10" s="44"/>
      <c r="Y10" s="44"/>
      <c r="Z10" s="44"/>
      <c r="AA10" s="44"/>
      <c r="AB10" s="44"/>
      <c r="AC10" s="44"/>
      <c r="AD10" s="49">
        <f>データ!R6</f>
        <v>3780</v>
      </c>
      <c r="AE10" s="49"/>
      <c r="AF10" s="49"/>
      <c r="AG10" s="49"/>
      <c r="AH10" s="49"/>
      <c r="AI10" s="49"/>
      <c r="AJ10" s="49"/>
      <c r="AK10" s="2"/>
      <c r="AL10" s="49">
        <f>データ!V6</f>
        <v>1100</v>
      </c>
      <c r="AM10" s="49"/>
      <c r="AN10" s="49"/>
      <c r="AO10" s="49"/>
      <c r="AP10" s="49"/>
      <c r="AQ10" s="49"/>
      <c r="AR10" s="49"/>
      <c r="AS10" s="49"/>
      <c r="AT10" s="44">
        <f>データ!W6</f>
        <v>1.83</v>
      </c>
      <c r="AU10" s="44"/>
      <c r="AV10" s="44"/>
      <c r="AW10" s="44"/>
      <c r="AX10" s="44"/>
      <c r="AY10" s="44"/>
      <c r="AZ10" s="44"/>
      <c r="BA10" s="44"/>
      <c r="BB10" s="44">
        <f>データ!X6</f>
        <v>601.09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WKSYge7aOAJxoXXswOHVbzPQ3pWeWbBa/VT0aQ0CvDomw+uHknre61RZ8XMM1YxNj4tzhDuRVLNUmWlQH/6uiw==" saltValue="+rLdmzhlTx+83lTCtKiNQ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75442</v>
      </c>
      <c r="D6" s="32">
        <f t="shared" si="3"/>
        <v>47</v>
      </c>
      <c r="E6" s="32">
        <f t="shared" si="3"/>
        <v>17</v>
      </c>
      <c r="F6" s="32">
        <f t="shared" si="3"/>
        <v>5</v>
      </c>
      <c r="G6" s="32">
        <f t="shared" si="3"/>
        <v>0</v>
      </c>
      <c r="H6" s="32" t="str">
        <f t="shared" si="3"/>
        <v>福島県　川内村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106.59</v>
      </c>
      <c r="Q6" s="33">
        <f t="shared" si="3"/>
        <v>100</v>
      </c>
      <c r="R6" s="33">
        <f t="shared" si="3"/>
        <v>3780</v>
      </c>
      <c r="S6" s="33">
        <f t="shared" si="3"/>
        <v>2717</v>
      </c>
      <c r="T6" s="33">
        <f t="shared" si="3"/>
        <v>197.35</v>
      </c>
      <c r="U6" s="33">
        <f t="shared" si="3"/>
        <v>13.77</v>
      </c>
      <c r="V6" s="33">
        <f t="shared" si="3"/>
        <v>1100</v>
      </c>
      <c r="W6" s="33">
        <f t="shared" si="3"/>
        <v>1.83</v>
      </c>
      <c r="X6" s="33">
        <f t="shared" si="3"/>
        <v>601.09</v>
      </c>
      <c r="Y6" s="34">
        <f>IF(Y7="",NA(),Y7)</f>
        <v>73.42</v>
      </c>
      <c r="Z6" s="34">
        <f t="shared" ref="Z6:AH6" si="4">IF(Z7="",NA(),Z7)</f>
        <v>107.33</v>
      </c>
      <c r="AA6" s="34">
        <f t="shared" si="4"/>
        <v>90.16</v>
      </c>
      <c r="AB6" s="34">
        <f t="shared" si="4"/>
        <v>92.33</v>
      </c>
      <c r="AC6" s="34">
        <f t="shared" si="4"/>
        <v>78.099999999999994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25.02</v>
      </c>
      <c r="BR6" s="34">
        <f t="shared" ref="BR6:BZ6" si="8">IF(BR7="",NA(),BR7)</f>
        <v>38.82</v>
      </c>
      <c r="BS6" s="34">
        <f t="shared" si="8"/>
        <v>66.569999999999993</v>
      </c>
      <c r="BT6" s="34">
        <f t="shared" si="8"/>
        <v>39.67</v>
      </c>
      <c r="BU6" s="34">
        <f t="shared" si="8"/>
        <v>45.33</v>
      </c>
      <c r="BV6" s="34">
        <f t="shared" si="8"/>
        <v>50.9</v>
      </c>
      <c r="BW6" s="34">
        <f t="shared" si="8"/>
        <v>50.82</v>
      </c>
      <c r="BX6" s="34">
        <f t="shared" si="8"/>
        <v>52.19</v>
      </c>
      <c r="BY6" s="34">
        <f t="shared" si="8"/>
        <v>55.32</v>
      </c>
      <c r="BZ6" s="34">
        <f t="shared" si="8"/>
        <v>59.8</v>
      </c>
      <c r="CA6" s="33" t="str">
        <f>IF(CA7="","",IF(CA7="-","【-】","【"&amp;SUBSTITUTE(TEXT(CA7,"#,##0.00"),"-","△")&amp;"】"))</f>
        <v>【60.64】</v>
      </c>
      <c r="CB6" s="34">
        <f>IF(CB7="",NA(),CB7)</f>
        <v>410.23</v>
      </c>
      <c r="CC6" s="34">
        <f t="shared" ref="CC6:CK6" si="9">IF(CC7="",NA(),CC7)</f>
        <v>352.24</v>
      </c>
      <c r="CD6" s="34">
        <f t="shared" si="9"/>
        <v>345.21</v>
      </c>
      <c r="CE6" s="34">
        <f t="shared" si="9"/>
        <v>333.77</v>
      </c>
      <c r="CF6" s="34">
        <f t="shared" si="9"/>
        <v>273.91000000000003</v>
      </c>
      <c r="CG6" s="34">
        <f t="shared" si="9"/>
        <v>293.27</v>
      </c>
      <c r="CH6" s="34">
        <f t="shared" si="9"/>
        <v>300.52</v>
      </c>
      <c r="CI6" s="34">
        <f t="shared" si="9"/>
        <v>296.14</v>
      </c>
      <c r="CJ6" s="34">
        <f t="shared" si="9"/>
        <v>283.17</v>
      </c>
      <c r="CK6" s="34">
        <f t="shared" si="9"/>
        <v>263.76</v>
      </c>
      <c r="CL6" s="33" t="str">
        <f>IF(CL7="","",IF(CL7="-","【-】","【"&amp;SUBSTITUTE(TEXT(CL7,"#,##0.00"),"-","△")&amp;"】"))</f>
        <v>【255.52】</v>
      </c>
      <c r="CM6" s="33">
        <f>IF(CM7="",NA(),CM7)</f>
        <v>0</v>
      </c>
      <c r="CN6" s="33">
        <f t="shared" ref="CN6:CV6" si="10">IF(CN7="",NA(),CN7)</f>
        <v>0</v>
      </c>
      <c r="CO6" s="33">
        <f t="shared" si="10"/>
        <v>0</v>
      </c>
      <c r="CP6" s="34">
        <f t="shared" si="10"/>
        <v>28.98</v>
      </c>
      <c r="CQ6" s="34">
        <f t="shared" si="10"/>
        <v>29.99</v>
      </c>
      <c r="CR6" s="34">
        <f t="shared" si="10"/>
        <v>53.78</v>
      </c>
      <c r="CS6" s="34">
        <f t="shared" si="10"/>
        <v>53.24</v>
      </c>
      <c r="CT6" s="34">
        <f t="shared" si="10"/>
        <v>52.31</v>
      </c>
      <c r="CU6" s="34">
        <f t="shared" si="10"/>
        <v>60.65</v>
      </c>
      <c r="CV6" s="34">
        <f t="shared" si="10"/>
        <v>51.75</v>
      </c>
      <c r="CW6" s="33" t="str">
        <f>IF(CW7="","",IF(CW7="-","【-】","【"&amp;SUBSTITUTE(TEXT(CW7,"#,##0.00"),"-","△")&amp;"】"))</f>
        <v>【52.49】</v>
      </c>
      <c r="CX6" s="34">
        <f>IF(CX7="",NA(),CX7)</f>
        <v>100</v>
      </c>
      <c r="CY6" s="34">
        <f t="shared" ref="CY6:DG6" si="11">IF(CY7="",NA(),CY7)</f>
        <v>100</v>
      </c>
      <c r="CZ6" s="34">
        <f t="shared" si="11"/>
        <v>100</v>
      </c>
      <c r="DA6" s="34">
        <f t="shared" si="11"/>
        <v>100</v>
      </c>
      <c r="DB6" s="34">
        <f t="shared" si="11"/>
        <v>100</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75442</v>
      </c>
      <c r="D7" s="36">
        <v>47</v>
      </c>
      <c r="E7" s="36">
        <v>17</v>
      </c>
      <c r="F7" s="36">
        <v>5</v>
      </c>
      <c r="G7" s="36">
        <v>0</v>
      </c>
      <c r="H7" s="36" t="s">
        <v>110</v>
      </c>
      <c r="I7" s="36" t="s">
        <v>111</v>
      </c>
      <c r="J7" s="36" t="s">
        <v>112</v>
      </c>
      <c r="K7" s="36" t="s">
        <v>113</v>
      </c>
      <c r="L7" s="36" t="s">
        <v>114</v>
      </c>
      <c r="M7" s="36" t="s">
        <v>115</v>
      </c>
      <c r="N7" s="37" t="s">
        <v>116</v>
      </c>
      <c r="O7" s="37" t="s">
        <v>117</v>
      </c>
      <c r="P7" s="37">
        <v>106.59</v>
      </c>
      <c r="Q7" s="37">
        <v>100</v>
      </c>
      <c r="R7" s="37">
        <v>3780</v>
      </c>
      <c r="S7" s="37">
        <v>2717</v>
      </c>
      <c r="T7" s="37">
        <v>197.35</v>
      </c>
      <c r="U7" s="37">
        <v>13.77</v>
      </c>
      <c r="V7" s="37">
        <v>1100</v>
      </c>
      <c r="W7" s="37">
        <v>1.83</v>
      </c>
      <c r="X7" s="37">
        <v>601.09</v>
      </c>
      <c r="Y7" s="37">
        <v>73.42</v>
      </c>
      <c r="Z7" s="37">
        <v>107.33</v>
      </c>
      <c r="AA7" s="37">
        <v>90.16</v>
      </c>
      <c r="AB7" s="37">
        <v>92.33</v>
      </c>
      <c r="AC7" s="37">
        <v>78.099999999999994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25.02</v>
      </c>
      <c r="BR7" s="37">
        <v>38.82</v>
      </c>
      <c r="BS7" s="37">
        <v>66.569999999999993</v>
      </c>
      <c r="BT7" s="37">
        <v>39.67</v>
      </c>
      <c r="BU7" s="37">
        <v>45.33</v>
      </c>
      <c r="BV7" s="37">
        <v>50.9</v>
      </c>
      <c r="BW7" s="37">
        <v>50.82</v>
      </c>
      <c r="BX7" s="37">
        <v>52.19</v>
      </c>
      <c r="BY7" s="37">
        <v>55.32</v>
      </c>
      <c r="BZ7" s="37">
        <v>59.8</v>
      </c>
      <c r="CA7" s="37">
        <v>60.64</v>
      </c>
      <c r="CB7" s="37">
        <v>410.23</v>
      </c>
      <c r="CC7" s="37">
        <v>352.24</v>
      </c>
      <c r="CD7" s="37">
        <v>345.21</v>
      </c>
      <c r="CE7" s="37">
        <v>333.77</v>
      </c>
      <c r="CF7" s="37">
        <v>273.91000000000003</v>
      </c>
      <c r="CG7" s="37">
        <v>293.27</v>
      </c>
      <c r="CH7" s="37">
        <v>300.52</v>
      </c>
      <c r="CI7" s="37">
        <v>296.14</v>
      </c>
      <c r="CJ7" s="37">
        <v>283.17</v>
      </c>
      <c r="CK7" s="37">
        <v>263.76</v>
      </c>
      <c r="CL7" s="37">
        <v>255.52</v>
      </c>
      <c r="CM7" s="37">
        <v>0</v>
      </c>
      <c r="CN7" s="37">
        <v>0</v>
      </c>
      <c r="CO7" s="37">
        <v>0</v>
      </c>
      <c r="CP7" s="37">
        <v>28.98</v>
      </c>
      <c r="CQ7" s="37">
        <v>29.99</v>
      </c>
      <c r="CR7" s="37">
        <v>53.78</v>
      </c>
      <c r="CS7" s="37">
        <v>53.24</v>
      </c>
      <c r="CT7" s="37">
        <v>52.31</v>
      </c>
      <c r="CU7" s="37">
        <v>60.65</v>
      </c>
      <c r="CV7" s="37">
        <v>51.75</v>
      </c>
      <c r="CW7" s="37">
        <v>52.49</v>
      </c>
      <c r="CX7" s="37">
        <v>100</v>
      </c>
      <c r="CY7" s="37">
        <v>100</v>
      </c>
      <c r="CZ7" s="37">
        <v>100</v>
      </c>
      <c r="DA7" s="37">
        <v>100</v>
      </c>
      <c r="DB7" s="37">
        <v>100</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赤井 春菜</cp:lastModifiedBy>
  <cp:lastPrinted>2019-01-30T05:56:35Z</cp:lastPrinted>
  <dcterms:created xsi:type="dcterms:W3CDTF">2018-12-03T09:21:17Z</dcterms:created>
  <dcterms:modified xsi:type="dcterms:W3CDTF">2019-02-27T07:07:41Z</dcterms:modified>
  <cp:category/>
</cp:coreProperties>
</file>