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s3410d6c8\作業用\03 財政1\98 ＩＴＬファイル\01 ホームページ関係(CMS)\2-3 市町村公営企業経営比較分析表\H30\02 財２のフォルダから\データ\06市町村等回答\24_北塩原村（4）\"/>
    </mc:Choice>
  </mc:AlternateContent>
  <workbookProtection workbookAlgorithmName="SHA-512" workbookHashValue="cIQ0XSimeIiJ/+cfddpr5nqHv/pCdZo11Nlw8FOmELCWcCZK57/zw77kugkNQkZOuMxOtBie2+bGtc+KJduOoA==" workbookSaltValue="YxyNd4wqZZ9p+9Gq9tb/hg=="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P10" i="4"/>
  <c r="I10" i="4"/>
  <c r="AT8"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<sst xmlns="http://schemas.openxmlformats.org/spreadsheetml/2006/main" count="240" uniqueCount="126">
  <si>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</si>
  <si>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</si>
  <si>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</si>
  <si>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</si>
  <si>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</si>
  <si>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</si>
  <si>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</si>
  <si>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</si>
  <si>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</si>
  <si>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</si>
  <si>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</si>
  <si>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</si>
  <si>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</si>
  <si>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</si>
  <si>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</si>
  <si>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</si>
  <si>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</si>
  <si>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</si>
  <si>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</si>
  <si>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</si>
  <si>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</si>
  <si>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</si>
  <si>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</si>
  <si>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</si>
  <si>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</si>
  <si>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</si>
  <si>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</si>
  <si>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</si>
  <si>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</si>
  <si>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</si>
  <si>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</si>
  <si>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</si>
  <si>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</si>
  <si>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</si>
  <si>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</si>
  <si>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</si>
  <si>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</si>
  <si>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</si>
  <si>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</si>
  <si>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</si>
  <si>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</si>
  <si>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</si>
  <si>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</si>
  <si>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</si>
  <si>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</si>
  <si>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</si>
  <si>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</si>
  <si>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</si>
  <si>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</si>
  <si>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</si>
  <si>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</si>
  <si>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</si>
  <si>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</si>
  <si>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</si>
  <si>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</si>
  <si>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</si>
  <si>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</si>
  <si>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</si>
  <si>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</si>
  <si>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</si>
  <si>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</si>
  <si>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</si>
  <si>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</si>
  <si>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</si>
  <si>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</si>
  <si>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</si>
  <si>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</si>
  <si>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</si>
  <si>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</si>
  <si>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</si>
  <si>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</si>
  <si>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</si>
  <si>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</si>
  <si>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</si>
  <si>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</si>
  <si>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</si>
  <si>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</si>
  <si>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</si>
  <si>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</si>
  <si>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</si>
  <si>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</si>
  <si>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</si>
  <si>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</si>
  <si>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</si>
  <si>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</si>
  <si>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</si>
  <si>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</si>
  <si>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</si>
  <si>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</si>
  <si>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</si>
  <si>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</si>
  <si>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</si>
  <si>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</si>
  <si>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</si>
  <si>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</si>
  <si>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</si>
  <si>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</si>
  <si>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</si>
  <si>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</si>
  <si>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</si>
  <si>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</si>
  <si>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</si>
  <si>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</si>
  <si>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</si>
  <si>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</si>
  <si>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</si>
  <si>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</si>
  <si>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</si>
  <si>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</si>
  <si>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</si>
  <si>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北塩原村</t>
  </si>
  <si>
    <t>法非適用</t>
  </si>
  <si>
    <t>下水道事業</t>
  </si>
  <si>
    <t>簡易排水</t>
  </si>
  <si>
    <t>J2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</si>
  <si>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</si>
  <si>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</si>
  <si>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</si>
  <si>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</si>
  <si>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</si>
  <si>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</si>
  <si>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</si>
  <si>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</si>
  <si>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耐用年数を超えていないため、管渠工事はなし。</t>
    <rPh sb="0" eb="2">
      <t>タイヨウ</t>
    </rPh>
    <rPh sb="2" eb="4">
      <t>ネンスウ</t>
    </rPh>
    <rPh sb="5" eb="6">
      <t>コ</t>
    </rPh>
    <rPh sb="14" eb="15">
      <t>カン</t>
    </rPh>
    <rPh sb="15" eb="16">
      <t>キョ</t>
    </rPh>
    <rPh sb="16" eb="18">
      <t>コウジ</t>
    </rPh>
    <phoneticPr fontId="4"/>
  </si>
  <si>
    <t>簡易排水施設事業の財源は料金収入と一般会計繰入金および繰越金となっているが、そのほとんどが繰入金である。これは簡易排水事業区域がとても小さいため、料金収入だけでは施設を維持できないことが原因である。今後、料金改定や事業の見直しが必要である。</t>
    <rPh sb="0" eb="2">
      <t>カンイ</t>
    </rPh>
    <rPh sb="2" eb="4">
      <t>ハイスイ</t>
    </rPh>
    <rPh sb="4" eb="6">
      <t>シセツ</t>
    </rPh>
    <rPh sb="6" eb="8">
      <t>ジギョウ</t>
    </rPh>
    <rPh sb="9" eb="11">
      <t>ザイゲン</t>
    </rPh>
    <rPh sb="12" eb="14">
      <t>リョウキン</t>
    </rPh>
    <rPh sb="14" eb="16">
      <t>シュウニュウ</t>
    </rPh>
    <rPh sb="17" eb="19">
      <t>イッパン</t>
    </rPh>
    <rPh sb="19" eb="21">
      <t>カイケイ</t>
    </rPh>
    <rPh sb="21" eb="23">
      <t>クリイレ</t>
    </rPh>
    <rPh sb="23" eb="24">
      <t>キン</t>
    </rPh>
    <rPh sb="27" eb="29">
      <t>クリコシ</t>
    </rPh>
    <rPh sb="29" eb="30">
      <t>キン</t>
    </rPh>
    <rPh sb="45" eb="47">
      <t>クリイレ</t>
    </rPh>
    <rPh sb="47" eb="48">
      <t>キン</t>
    </rPh>
    <rPh sb="55" eb="57">
      <t>カンイ</t>
    </rPh>
    <rPh sb="57" eb="59">
      <t>ハイスイ</t>
    </rPh>
    <rPh sb="59" eb="61">
      <t>ジギョウ</t>
    </rPh>
    <rPh sb="61" eb="63">
      <t>クイキ</t>
    </rPh>
    <rPh sb="67" eb="68">
      <t>チイ</t>
    </rPh>
    <rPh sb="73" eb="75">
      <t>リョウキン</t>
    </rPh>
    <rPh sb="75" eb="77">
      <t>シュウニュウ</t>
    </rPh>
    <rPh sb="81" eb="83">
      <t>シセツ</t>
    </rPh>
    <rPh sb="84" eb="86">
      <t>イジ</t>
    </rPh>
    <rPh sb="93" eb="95">
      <t>ゲンイン</t>
    </rPh>
    <rPh sb="99" eb="101">
      <t>コンゴ</t>
    </rPh>
    <rPh sb="102" eb="104">
      <t>リョウキン</t>
    </rPh>
    <rPh sb="104" eb="106">
      <t>カイテイ</t>
    </rPh>
    <rPh sb="107" eb="109">
      <t>ジギョウ</t>
    </rPh>
    <rPh sb="110" eb="112">
      <t>ミナオ</t>
    </rPh>
    <rPh sb="114" eb="116">
      <t>ヒツヨウ</t>
    </rPh>
    <phoneticPr fontId="4"/>
  </si>
  <si>
    <t>前年度と比較し、総収益および総費用は減少しており、主に修繕料での支出減が影響している。料金収入は少しではあるが増加。しかし、事業規模が非常に小さいため、支出に対し料金収入のみで賄うことは難しい状況である。これにより経費回収率で低い値となってしまう。汚水処理原価は有収水量の増により減。大きく減少した水洗化率は、ホテル従業員の転入転出による変動のため。</t>
    <rPh sb="0" eb="3">
      <t>ゼンネンド</t>
    </rPh>
    <rPh sb="4" eb="6">
      <t>ヒカク</t>
    </rPh>
    <rPh sb="8" eb="11">
      <t>ソウシュウエキ</t>
    </rPh>
    <rPh sb="14" eb="17">
      <t>ソウヒヨウ</t>
    </rPh>
    <rPh sb="18" eb="19">
      <t>ゲン</t>
    </rPh>
    <rPh sb="19" eb="20">
      <t>ショウ</t>
    </rPh>
    <rPh sb="25" eb="26">
      <t>オモ</t>
    </rPh>
    <rPh sb="27" eb="29">
      <t>シュウゼン</t>
    </rPh>
    <rPh sb="29" eb="30">
      <t>リョウ</t>
    </rPh>
    <rPh sb="32" eb="34">
      <t>シシュツ</t>
    </rPh>
    <rPh sb="34" eb="35">
      <t>ゲン</t>
    </rPh>
    <rPh sb="36" eb="38">
      <t>エイキョウ</t>
    </rPh>
    <rPh sb="43" eb="45">
      <t>リョウキン</t>
    </rPh>
    <rPh sb="45" eb="47">
      <t>シュウニュウ</t>
    </rPh>
    <rPh sb="48" eb="49">
      <t>スコ</t>
    </rPh>
    <rPh sb="55" eb="56">
      <t>ゾウ</t>
    </rPh>
    <rPh sb="56" eb="57">
      <t>カ</t>
    </rPh>
    <rPh sb="62" eb="64">
      <t>ジギョウ</t>
    </rPh>
    <rPh sb="64" eb="66">
      <t>キボ</t>
    </rPh>
    <rPh sb="67" eb="69">
      <t>ヒジョウ</t>
    </rPh>
    <rPh sb="70" eb="71">
      <t>チイ</t>
    </rPh>
    <rPh sb="76" eb="78">
      <t>シシュツ</t>
    </rPh>
    <rPh sb="79" eb="80">
      <t>タイ</t>
    </rPh>
    <rPh sb="81" eb="83">
      <t>リョウキン</t>
    </rPh>
    <rPh sb="83" eb="85">
      <t>シュウニュウ</t>
    </rPh>
    <rPh sb="88" eb="89">
      <t>マカナ</t>
    </rPh>
    <rPh sb="93" eb="94">
      <t>ムズカ</t>
    </rPh>
    <rPh sb="96" eb="98">
      <t>ジョウキョウ</t>
    </rPh>
    <rPh sb="107" eb="109">
      <t>ケイヒ</t>
    </rPh>
    <rPh sb="109" eb="111">
      <t>カイシュウ</t>
    </rPh>
    <rPh sb="111" eb="112">
      <t>リツ</t>
    </rPh>
    <rPh sb="113" eb="114">
      <t>ヒク</t>
    </rPh>
    <rPh sb="115" eb="116">
      <t>アタイ</t>
    </rPh>
    <rPh sb="124" eb="126">
      <t>オスイ</t>
    </rPh>
    <rPh sb="126" eb="128">
      <t>ショリ</t>
    </rPh>
    <rPh sb="128" eb="130">
      <t>ゲンカ</t>
    </rPh>
    <rPh sb="131" eb="132">
      <t>ユウ</t>
    </rPh>
    <rPh sb="132" eb="133">
      <t>シュウ</t>
    </rPh>
    <rPh sb="133" eb="135">
      <t>スイリョウ</t>
    </rPh>
    <rPh sb="136" eb="137">
      <t>ゾウ</t>
    </rPh>
    <rPh sb="140" eb="141">
      <t>ゲン</t>
    </rPh>
    <rPh sb="142" eb="143">
      <t>オオ</t>
    </rPh>
    <rPh sb="145" eb="146">
      <t>ゲン</t>
    </rPh>
    <rPh sb="146" eb="147">
      <t>ショウ</t>
    </rPh>
    <rPh sb="149" eb="152">
      <t>スイセンカ</t>
    </rPh>
    <rPh sb="152" eb="153">
      <t>リツ</t>
    </rPh>
    <rPh sb="158" eb="161">
      <t>ジュウギョウイン</t>
    </rPh>
    <rPh sb="162" eb="164">
      <t>テンニュウ</t>
    </rPh>
    <rPh sb="164" eb="166">
      <t>テンシュツ</t>
    </rPh>
    <rPh sb="169" eb="171">
      <t>ヘンドウ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</si>
</sst>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D5D-4B94-8846-E566AD154C60}"/>
            </c:ext>
          </c:extLst>
        </c:ser>
        <c:dLbls>
          <c:showLegendKey val="0"/>
          <c:showVal val="0"/>
          <c:showCatName val="0"/>
          <c:showSerName val="0"/>
          <c:showPercent val="0"/>
          <c:showBubbleSize val="0"/>
        </c:dLbls>
        <c:gapWidth val="150"/>
        <c:axId val="213289832"/>
        <c:axId val="212536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DD5D-4B94-8846-E566AD154C60}"/>
            </c:ext>
          </c:extLst>
        </c:ser>
        <c:dLbls>
          <c:showLegendKey val="0"/>
          <c:showVal val="0"/>
          <c:showCatName val="0"/>
          <c:showSerName val="0"/>
          <c:showPercent val="0"/>
          <c:showBubbleSize val="0"/>
        </c:dLbls>
        <c:marker val="1"/>
        <c:smooth val="0"/>
        <c:axId val="213289832"/>
        <c:axId val="212536032"/>
      </c:lineChart>
      <c:dateAx>
        <c:axId val="213289832"/>
        <c:scaling>
          <c:orientation val="minMax"/>
        </c:scaling>
        <c:delete val="1"/>
        <c:axPos val="b"/>
        <c:numFmt formatCode="ge" sourceLinked="1"/>
        <c:majorTickMark val="none"/>
        <c:minorTickMark val="none"/>
        <c:tickLblPos val="none"/>
        <c:crossAx val="212536032"/>
        <c:crosses val="autoZero"/>
        <c:auto val="1"/>
        <c:lblOffset val="100"/>
        <c:baseTimeUnit val="years"/>
      </c:dateAx>
      <c:valAx>
        <c:axId val="21253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289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15</c:v>
                </c:pt>
                <c:pt idx="1">
                  <c:v>25</c:v>
                </c:pt>
                <c:pt idx="2">
                  <c:v>22.5</c:v>
                </c:pt>
                <c:pt idx="3">
                  <c:v>20</c:v>
                </c:pt>
                <c:pt idx="4">
                  <c:v>20</c:v>
                </c:pt>
              </c:numCache>
            </c:numRef>
          </c:val>
          <c:extLst xmlns:c16r2="http://schemas.microsoft.com/office/drawing/2015/06/chart">
            <c:ext xmlns:c16="http://schemas.microsoft.com/office/drawing/2014/chart" uri="{C3380CC4-5D6E-409C-BE32-E72D297353CC}">
              <c16:uniqueId val="{00000000-1448-4AE0-9BBB-F53125BE0AE4}"/>
            </c:ext>
          </c:extLst>
        </c:ser>
        <c:dLbls>
          <c:showLegendKey val="0"/>
          <c:showVal val="0"/>
          <c:showCatName val="0"/>
          <c:showSerName val="0"/>
          <c:showPercent val="0"/>
          <c:showBubbleSize val="0"/>
        </c:dLbls>
        <c:gapWidth val="150"/>
        <c:axId val="432720424"/>
        <c:axId val="432720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28.6</c:v>
                </c:pt>
                <c:pt idx="1">
                  <c:v>28.81</c:v>
                </c:pt>
                <c:pt idx="2">
                  <c:v>27.46</c:v>
                </c:pt>
                <c:pt idx="3">
                  <c:v>27.55</c:v>
                </c:pt>
                <c:pt idx="4">
                  <c:v>27.26</c:v>
                </c:pt>
              </c:numCache>
            </c:numRef>
          </c:val>
          <c:smooth val="0"/>
          <c:extLst xmlns:c16r2="http://schemas.microsoft.com/office/drawing/2015/06/chart">
            <c:ext xmlns:c16="http://schemas.microsoft.com/office/drawing/2014/chart" uri="{C3380CC4-5D6E-409C-BE32-E72D297353CC}">
              <c16:uniqueId val="{00000001-1448-4AE0-9BBB-F53125BE0AE4}"/>
            </c:ext>
          </c:extLst>
        </c:ser>
        <c:dLbls>
          <c:showLegendKey val="0"/>
          <c:showVal val="0"/>
          <c:showCatName val="0"/>
          <c:showSerName val="0"/>
          <c:showPercent val="0"/>
          <c:showBubbleSize val="0"/>
        </c:dLbls>
        <c:marker val="1"/>
        <c:smooth val="0"/>
        <c:axId val="432720424"/>
        <c:axId val="432720816"/>
      </c:lineChart>
      <c:dateAx>
        <c:axId val="432720424"/>
        <c:scaling>
          <c:orientation val="minMax"/>
        </c:scaling>
        <c:delete val="1"/>
        <c:axPos val="b"/>
        <c:numFmt formatCode="ge" sourceLinked="1"/>
        <c:majorTickMark val="none"/>
        <c:minorTickMark val="none"/>
        <c:tickLblPos val="none"/>
        <c:crossAx val="432720816"/>
        <c:crosses val="autoZero"/>
        <c:auto val="1"/>
        <c:lblOffset val="100"/>
        <c:baseTimeUnit val="years"/>
      </c:dateAx>
      <c:valAx>
        <c:axId val="43272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720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90</c:v>
                </c:pt>
                <c:pt idx="1">
                  <c:v>90.91</c:v>
                </c:pt>
                <c:pt idx="2">
                  <c:v>94.44</c:v>
                </c:pt>
                <c:pt idx="3">
                  <c:v>93.94</c:v>
                </c:pt>
                <c:pt idx="4">
                  <c:v>88</c:v>
                </c:pt>
              </c:numCache>
            </c:numRef>
          </c:val>
          <c:extLst xmlns:c16r2="http://schemas.microsoft.com/office/drawing/2015/06/chart">
            <c:ext xmlns:c16="http://schemas.microsoft.com/office/drawing/2014/chart" uri="{C3380CC4-5D6E-409C-BE32-E72D297353CC}">
              <c16:uniqueId val="{00000000-C67D-4A18-9E24-79F069C02D53}"/>
            </c:ext>
          </c:extLst>
        </c:ser>
        <c:dLbls>
          <c:showLegendKey val="0"/>
          <c:showVal val="0"/>
          <c:showCatName val="0"/>
          <c:showSerName val="0"/>
          <c:showPercent val="0"/>
          <c:showBubbleSize val="0"/>
        </c:dLbls>
        <c:gapWidth val="150"/>
        <c:axId val="432871080"/>
        <c:axId val="432721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95.3</c:v>
                </c:pt>
                <c:pt idx="1">
                  <c:v>95.8</c:v>
                </c:pt>
                <c:pt idx="2">
                  <c:v>94.81</c:v>
                </c:pt>
                <c:pt idx="3">
                  <c:v>94.87</c:v>
                </c:pt>
                <c:pt idx="4">
                  <c:v>94.93</c:v>
                </c:pt>
              </c:numCache>
            </c:numRef>
          </c:val>
          <c:smooth val="0"/>
          <c:extLst xmlns:c16r2="http://schemas.microsoft.com/office/drawing/2015/06/chart">
            <c:ext xmlns:c16="http://schemas.microsoft.com/office/drawing/2014/chart" uri="{C3380CC4-5D6E-409C-BE32-E72D297353CC}">
              <c16:uniqueId val="{00000001-C67D-4A18-9E24-79F069C02D53}"/>
            </c:ext>
          </c:extLst>
        </c:ser>
        <c:dLbls>
          <c:showLegendKey val="0"/>
          <c:showVal val="0"/>
          <c:showCatName val="0"/>
          <c:showSerName val="0"/>
          <c:showPercent val="0"/>
          <c:showBubbleSize val="0"/>
        </c:dLbls>
        <c:marker val="1"/>
        <c:smooth val="0"/>
        <c:axId val="432871080"/>
        <c:axId val="432721992"/>
      </c:lineChart>
      <c:dateAx>
        <c:axId val="432871080"/>
        <c:scaling>
          <c:orientation val="minMax"/>
        </c:scaling>
        <c:delete val="1"/>
        <c:axPos val="b"/>
        <c:numFmt formatCode="ge" sourceLinked="1"/>
        <c:majorTickMark val="none"/>
        <c:minorTickMark val="none"/>
        <c:tickLblPos val="none"/>
        <c:crossAx val="432721992"/>
        <c:crosses val="autoZero"/>
        <c:auto val="1"/>
        <c:lblOffset val="100"/>
        <c:baseTimeUnit val="years"/>
      </c:dateAx>
      <c:valAx>
        <c:axId val="432721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871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99.77</c:v>
                </c:pt>
                <c:pt idx="1">
                  <c:v>100.11</c:v>
                </c:pt>
                <c:pt idx="2">
                  <c:v>100.06</c:v>
                </c:pt>
                <c:pt idx="3">
                  <c:v>99.9</c:v>
                </c:pt>
                <c:pt idx="4">
                  <c:v>100.83</c:v>
                </c:pt>
              </c:numCache>
            </c:numRef>
          </c:val>
          <c:extLst xmlns:c16r2="http://schemas.microsoft.com/office/drawing/2015/06/chart">
            <c:ext xmlns:c16="http://schemas.microsoft.com/office/drawing/2014/chart" uri="{C3380CC4-5D6E-409C-BE32-E72D297353CC}">
              <c16:uniqueId val="{00000000-1E33-43D8-A961-6FFD2D20E586}"/>
            </c:ext>
          </c:extLst>
        </c:ser>
        <c:dLbls>
          <c:showLegendKey val="0"/>
          <c:showVal val="0"/>
          <c:showCatName val="0"/>
          <c:showSerName val="0"/>
          <c:showPercent val="0"/>
          <c:showBubbleSize val="0"/>
        </c:dLbls>
        <c:gapWidth val="150"/>
        <c:axId val="153508672"/>
        <c:axId val="213049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E33-43D8-A961-6FFD2D20E586}"/>
            </c:ext>
          </c:extLst>
        </c:ser>
        <c:dLbls>
          <c:showLegendKey val="0"/>
          <c:showVal val="0"/>
          <c:showCatName val="0"/>
          <c:showSerName val="0"/>
          <c:showPercent val="0"/>
          <c:showBubbleSize val="0"/>
        </c:dLbls>
        <c:marker val="1"/>
        <c:smooth val="0"/>
        <c:axId val="153508672"/>
        <c:axId val="213049736"/>
      </c:lineChart>
      <c:dateAx>
        <c:axId val="153508672"/>
        <c:scaling>
          <c:orientation val="minMax"/>
        </c:scaling>
        <c:delete val="1"/>
        <c:axPos val="b"/>
        <c:numFmt formatCode="ge" sourceLinked="1"/>
        <c:majorTickMark val="none"/>
        <c:minorTickMark val="none"/>
        <c:tickLblPos val="none"/>
        <c:crossAx val="213049736"/>
        <c:crosses val="autoZero"/>
        <c:auto val="1"/>
        <c:lblOffset val="100"/>
        <c:baseTimeUnit val="years"/>
      </c:dateAx>
      <c:valAx>
        <c:axId val="213049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50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3B3-45EE-84E1-6915956523E8}"/>
            </c:ext>
          </c:extLst>
        </c:ser>
        <c:dLbls>
          <c:showLegendKey val="0"/>
          <c:showVal val="0"/>
          <c:showCatName val="0"/>
          <c:showSerName val="0"/>
          <c:showPercent val="0"/>
          <c:showBubbleSize val="0"/>
        </c:dLbls>
        <c:gapWidth val="150"/>
        <c:axId val="432463936"/>
        <c:axId val="213231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3B3-45EE-84E1-6915956523E8}"/>
            </c:ext>
          </c:extLst>
        </c:ser>
        <c:dLbls>
          <c:showLegendKey val="0"/>
          <c:showVal val="0"/>
          <c:showCatName val="0"/>
          <c:showSerName val="0"/>
          <c:showPercent val="0"/>
          <c:showBubbleSize val="0"/>
        </c:dLbls>
        <c:marker val="1"/>
        <c:smooth val="0"/>
        <c:axId val="432463936"/>
        <c:axId val="213231608"/>
      </c:lineChart>
      <c:dateAx>
        <c:axId val="432463936"/>
        <c:scaling>
          <c:orientation val="minMax"/>
        </c:scaling>
        <c:delete val="1"/>
        <c:axPos val="b"/>
        <c:numFmt formatCode="ge" sourceLinked="1"/>
        <c:majorTickMark val="none"/>
        <c:minorTickMark val="none"/>
        <c:tickLblPos val="none"/>
        <c:crossAx val="213231608"/>
        <c:crosses val="autoZero"/>
        <c:auto val="1"/>
        <c:lblOffset val="100"/>
        <c:baseTimeUnit val="years"/>
      </c:dateAx>
      <c:valAx>
        <c:axId val="213231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4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38C-4038-9183-C780B68988F2}"/>
            </c:ext>
          </c:extLst>
        </c:ser>
        <c:dLbls>
          <c:showLegendKey val="0"/>
          <c:showVal val="0"/>
          <c:showCatName val="0"/>
          <c:showSerName val="0"/>
          <c:showPercent val="0"/>
          <c:showBubbleSize val="0"/>
        </c:dLbls>
        <c:gapWidth val="150"/>
        <c:axId val="211742640"/>
        <c:axId val="432868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38C-4038-9183-C780B68988F2}"/>
            </c:ext>
          </c:extLst>
        </c:ser>
        <c:dLbls>
          <c:showLegendKey val="0"/>
          <c:showVal val="0"/>
          <c:showCatName val="0"/>
          <c:showSerName val="0"/>
          <c:showPercent val="0"/>
          <c:showBubbleSize val="0"/>
        </c:dLbls>
        <c:marker val="1"/>
        <c:smooth val="0"/>
        <c:axId val="211742640"/>
        <c:axId val="432868336"/>
      </c:lineChart>
      <c:dateAx>
        <c:axId val="211742640"/>
        <c:scaling>
          <c:orientation val="minMax"/>
        </c:scaling>
        <c:delete val="1"/>
        <c:axPos val="b"/>
        <c:numFmt formatCode="ge" sourceLinked="1"/>
        <c:majorTickMark val="none"/>
        <c:minorTickMark val="none"/>
        <c:tickLblPos val="none"/>
        <c:crossAx val="432868336"/>
        <c:crosses val="autoZero"/>
        <c:auto val="1"/>
        <c:lblOffset val="100"/>
        <c:baseTimeUnit val="years"/>
      </c:dateAx>
      <c:valAx>
        <c:axId val="432868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74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44C-4B65-9259-58441CD943A9}"/>
            </c:ext>
          </c:extLst>
        </c:ser>
        <c:dLbls>
          <c:showLegendKey val="0"/>
          <c:showVal val="0"/>
          <c:showCatName val="0"/>
          <c:showSerName val="0"/>
          <c:showPercent val="0"/>
          <c:showBubbleSize val="0"/>
        </c:dLbls>
        <c:gapWidth val="150"/>
        <c:axId val="432871472"/>
        <c:axId val="432871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44C-4B65-9259-58441CD943A9}"/>
            </c:ext>
          </c:extLst>
        </c:ser>
        <c:dLbls>
          <c:showLegendKey val="0"/>
          <c:showVal val="0"/>
          <c:showCatName val="0"/>
          <c:showSerName val="0"/>
          <c:showPercent val="0"/>
          <c:showBubbleSize val="0"/>
        </c:dLbls>
        <c:marker val="1"/>
        <c:smooth val="0"/>
        <c:axId val="432871472"/>
        <c:axId val="432871864"/>
      </c:lineChart>
      <c:dateAx>
        <c:axId val="432871472"/>
        <c:scaling>
          <c:orientation val="minMax"/>
        </c:scaling>
        <c:delete val="1"/>
        <c:axPos val="b"/>
        <c:numFmt formatCode="ge" sourceLinked="1"/>
        <c:majorTickMark val="none"/>
        <c:minorTickMark val="none"/>
        <c:tickLblPos val="none"/>
        <c:crossAx val="432871864"/>
        <c:crosses val="autoZero"/>
        <c:auto val="1"/>
        <c:lblOffset val="100"/>
        <c:baseTimeUnit val="years"/>
      </c:dateAx>
      <c:valAx>
        <c:axId val="432871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87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D23-49D3-A8F4-B24E38E18EC9}"/>
            </c:ext>
          </c:extLst>
        </c:ser>
        <c:dLbls>
          <c:showLegendKey val="0"/>
          <c:showVal val="0"/>
          <c:showCatName val="0"/>
          <c:showSerName val="0"/>
          <c:showPercent val="0"/>
          <c:showBubbleSize val="0"/>
        </c:dLbls>
        <c:gapWidth val="150"/>
        <c:axId val="432489016"/>
        <c:axId val="432489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D23-49D3-A8F4-B24E38E18EC9}"/>
            </c:ext>
          </c:extLst>
        </c:ser>
        <c:dLbls>
          <c:showLegendKey val="0"/>
          <c:showVal val="0"/>
          <c:showCatName val="0"/>
          <c:showSerName val="0"/>
          <c:showPercent val="0"/>
          <c:showBubbleSize val="0"/>
        </c:dLbls>
        <c:marker val="1"/>
        <c:smooth val="0"/>
        <c:axId val="432489016"/>
        <c:axId val="432489408"/>
      </c:lineChart>
      <c:dateAx>
        <c:axId val="432489016"/>
        <c:scaling>
          <c:orientation val="minMax"/>
        </c:scaling>
        <c:delete val="1"/>
        <c:axPos val="b"/>
        <c:numFmt formatCode="ge" sourceLinked="1"/>
        <c:majorTickMark val="none"/>
        <c:minorTickMark val="none"/>
        <c:tickLblPos val="none"/>
        <c:crossAx val="432489408"/>
        <c:crosses val="autoZero"/>
        <c:auto val="1"/>
        <c:lblOffset val="100"/>
        <c:baseTimeUnit val="years"/>
      </c:dateAx>
      <c:valAx>
        <c:axId val="432489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489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521-4DEB-BDBC-A9C39965DA7C}"/>
            </c:ext>
          </c:extLst>
        </c:ser>
        <c:dLbls>
          <c:showLegendKey val="0"/>
          <c:showVal val="0"/>
          <c:showCatName val="0"/>
          <c:showSerName val="0"/>
          <c:showPercent val="0"/>
          <c:showBubbleSize val="0"/>
        </c:dLbls>
        <c:gapWidth val="150"/>
        <c:axId val="432490584"/>
        <c:axId val="432490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183.02</c:v>
                </c:pt>
                <c:pt idx="1">
                  <c:v>163.30000000000001</c:v>
                </c:pt>
                <c:pt idx="2">
                  <c:v>332.28</c:v>
                </c:pt>
                <c:pt idx="3">
                  <c:v>274.07</c:v>
                </c:pt>
                <c:pt idx="4">
                  <c:v>243.02</c:v>
                </c:pt>
              </c:numCache>
            </c:numRef>
          </c:val>
          <c:smooth val="0"/>
          <c:extLst xmlns:c16r2="http://schemas.microsoft.com/office/drawing/2015/06/chart">
            <c:ext xmlns:c16="http://schemas.microsoft.com/office/drawing/2014/chart" uri="{C3380CC4-5D6E-409C-BE32-E72D297353CC}">
              <c16:uniqueId val="{00000001-5521-4DEB-BDBC-A9C39965DA7C}"/>
            </c:ext>
          </c:extLst>
        </c:ser>
        <c:dLbls>
          <c:showLegendKey val="0"/>
          <c:showVal val="0"/>
          <c:showCatName val="0"/>
          <c:showSerName val="0"/>
          <c:showPercent val="0"/>
          <c:showBubbleSize val="0"/>
        </c:dLbls>
        <c:marker val="1"/>
        <c:smooth val="0"/>
        <c:axId val="432490584"/>
        <c:axId val="432490976"/>
      </c:lineChart>
      <c:dateAx>
        <c:axId val="432490584"/>
        <c:scaling>
          <c:orientation val="minMax"/>
        </c:scaling>
        <c:delete val="1"/>
        <c:axPos val="b"/>
        <c:numFmt formatCode="ge" sourceLinked="1"/>
        <c:majorTickMark val="none"/>
        <c:minorTickMark val="none"/>
        <c:tickLblPos val="none"/>
        <c:crossAx val="432490976"/>
        <c:crosses val="autoZero"/>
        <c:auto val="1"/>
        <c:lblOffset val="100"/>
        <c:baseTimeUnit val="years"/>
      </c:dateAx>
      <c:valAx>
        <c:axId val="43249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490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24.11</c:v>
                </c:pt>
                <c:pt idx="1">
                  <c:v>18.8</c:v>
                </c:pt>
                <c:pt idx="2">
                  <c:v>12.16</c:v>
                </c:pt>
                <c:pt idx="3">
                  <c:v>10.77</c:v>
                </c:pt>
                <c:pt idx="4">
                  <c:v>13.15</c:v>
                </c:pt>
              </c:numCache>
            </c:numRef>
          </c:val>
          <c:extLst xmlns:c16r2="http://schemas.microsoft.com/office/drawing/2015/06/chart">
            <c:ext xmlns:c16="http://schemas.microsoft.com/office/drawing/2014/chart" uri="{C3380CC4-5D6E-409C-BE32-E72D297353CC}">
              <c16:uniqueId val="{00000000-4916-4C8A-BC36-94EFCAF543FA}"/>
            </c:ext>
          </c:extLst>
        </c:ser>
        <c:dLbls>
          <c:showLegendKey val="0"/>
          <c:showVal val="0"/>
          <c:showCatName val="0"/>
          <c:showSerName val="0"/>
          <c:showPercent val="0"/>
          <c:showBubbleSize val="0"/>
        </c:dLbls>
        <c:gapWidth val="150"/>
        <c:axId val="432870688"/>
        <c:axId val="432870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41.25</c:v>
                </c:pt>
                <c:pt idx="1">
                  <c:v>39.99</c:v>
                </c:pt>
                <c:pt idx="2">
                  <c:v>35.83</c:v>
                </c:pt>
                <c:pt idx="3">
                  <c:v>37.06</c:v>
                </c:pt>
                <c:pt idx="4">
                  <c:v>41.35</c:v>
                </c:pt>
              </c:numCache>
            </c:numRef>
          </c:val>
          <c:smooth val="0"/>
          <c:extLst xmlns:c16r2="http://schemas.microsoft.com/office/drawing/2015/06/chart">
            <c:ext xmlns:c16="http://schemas.microsoft.com/office/drawing/2014/chart" uri="{C3380CC4-5D6E-409C-BE32-E72D297353CC}">
              <c16:uniqueId val="{00000001-4916-4C8A-BC36-94EFCAF543FA}"/>
            </c:ext>
          </c:extLst>
        </c:ser>
        <c:dLbls>
          <c:showLegendKey val="0"/>
          <c:showVal val="0"/>
          <c:showCatName val="0"/>
          <c:showSerName val="0"/>
          <c:showPercent val="0"/>
          <c:showBubbleSize val="0"/>
        </c:dLbls>
        <c:marker val="1"/>
        <c:smooth val="0"/>
        <c:axId val="432870688"/>
        <c:axId val="432870296"/>
      </c:lineChart>
      <c:dateAx>
        <c:axId val="432870688"/>
        <c:scaling>
          <c:orientation val="minMax"/>
        </c:scaling>
        <c:delete val="1"/>
        <c:axPos val="b"/>
        <c:numFmt formatCode="ge" sourceLinked="1"/>
        <c:majorTickMark val="none"/>
        <c:minorTickMark val="none"/>
        <c:tickLblPos val="none"/>
        <c:crossAx val="432870296"/>
        <c:crosses val="autoZero"/>
        <c:auto val="1"/>
        <c:lblOffset val="100"/>
        <c:baseTimeUnit val="years"/>
      </c:dateAx>
      <c:valAx>
        <c:axId val="432870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87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645.11</c:v>
                </c:pt>
                <c:pt idx="1">
                  <c:v>989.97</c:v>
                </c:pt>
                <c:pt idx="2">
                  <c:v>1477.77</c:v>
                </c:pt>
                <c:pt idx="3">
                  <c:v>1448.49</c:v>
                </c:pt>
                <c:pt idx="4">
                  <c:v>1145.3800000000001</c:v>
                </c:pt>
              </c:numCache>
            </c:numRef>
          </c:val>
          <c:extLst xmlns:c16r2="http://schemas.microsoft.com/office/drawing/2015/06/chart">
            <c:ext xmlns:c16="http://schemas.microsoft.com/office/drawing/2014/chart" uri="{C3380CC4-5D6E-409C-BE32-E72D297353CC}">
              <c16:uniqueId val="{00000000-F6FD-4999-9CDC-2A8DBB809C11}"/>
            </c:ext>
          </c:extLst>
        </c:ser>
        <c:dLbls>
          <c:showLegendKey val="0"/>
          <c:showVal val="0"/>
          <c:showCatName val="0"/>
          <c:showSerName val="0"/>
          <c:showPercent val="0"/>
          <c:showBubbleSize val="0"/>
        </c:dLbls>
        <c:gapWidth val="150"/>
        <c:axId val="432718856"/>
        <c:axId val="432719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457.42</c:v>
                </c:pt>
                <c:pt idx="1">
                  <c:v>477.5</c:v>
                </c:pt>
                <c:pt idx="2">
                  <c:v>528.37</c:v>
                </c:pt>
                <c:pt idx="3">
                  <c:v>514.20000000000005</c:v>
                </c:pt>
                <c:pt idx="4">
                  <c:v>456.7</c:v>
                </c:pt>
              </c:numCache>
            </c:numRef>
          </c:val>
          <c:smooth val="0"/>
          <c:extLst xmlns:c16r2="http://schemas.microsoft.com/office/drawing/2015/06/chart">
            <c:ext xmlns:c16="http://schemas.microsoft.com/office/drawing/2014/chart" uri="{C3380CC4-5D6E-409C-BE32-E72D297353CC}">
              <c16:uniqueId val="{00000001-F6FD-4999-9CDC-2A8DBB809C11}"/>
            </c:ext>
          </c:extLst>
        </c:ser>
        <c:dLbls>
          <c:showLegendKey val="0"/>
          <c:showVal val="0"/>
          <c:showCatName val="0"/>
          <c:showSerName val="0"/>
          <c:showPercent val="0"/>
          <c:showBubbleSize val="0"/>
        </c:dLbls>
        <c:marker val="1"/>
        <c:smooth val="0"/>
        <c:axId val="432718856"/>
        <c:axId val="432719248"/>
      </c:lineChart>
      <c:dateAx>
        <c:axId val="432718856"/>
        <c:scaling>
          <c:orientation val="minMax"/>
        </c:scaling>
        <c:delete val="1"/>
        <c:axPos val="b"/>
        <c:numFmt formatCode="ge" sourceLinked="1"/>
        <c:majorTickMark val="none"/>
        <c:minorTickMark val="none"/>
        <c:tickLblPos val="none"/>
        <c:crossAx val="432719248"/>
        <c:crosses val="autoZero"/>
        <c:auto val="1"/>
        <c:lblOffset val="100"/>
        <c:baseTimeUnit val="years"/>
      </c:dateAx>
      <c:valAx>
        <c:axId val="43271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718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【456.70】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北塩原村</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簡易排水</v>
      </c>
      <c r="Q8" s="71"/>
      <c r="R8" s="71"/>
      <c r="S8" s="71"/>
      <c r="T8" s="71"/>
      <c r="U8" s="71"/>
      <c r="V8" s="71"/>
      <c r="W8" s="71" t="str">
        <f>データ!L6</f>
        <v>J2</v>
      </c>
      <c r="X8" s="71"/>
      <c r="Y8" s="71"/>
      <c r="Z8" s="71"/>
      <c r="AA8" s="71"/>
      <c r="AB8" s="71"/>
      <c r="AC8" s="71"/>
      <c r="AD8" s="72" t="str">
        <f>データ!$M$6</f>
        <v>非設置</v>
      </c>
      <c r="AE8" s="72"/>
      <c r="AF8" s="72"/>
      <c r="AG8" s="72"/>
      <c r="AH8" s="72"/>
      <c r="AI8" s="72"/>
      <c r="AJ8" s="72"/>
      <c r="AK8" s="3"/>
      <c r="AL8" s="66">
        <f>データ!S6</f>
        <v>2874</v>
      </c>
      <c r="AM8" s="66"/>
      <c r="AN8" s="66"/>
      <c r="AO8" s="66"/>
      <c r="AP8" s="66"/>
      <c r="AQ8" s="66"/>
      <c r="AR8" s="66"/>
      <c r="AS8" s="66"/>
      <c r="AT8" s="65">
        <f>データ!T6</f>
        <v>234.08</v>
      </c>
      <c r="AU8" s="65"/>
      <c r="AV8" s="65"/>
      <c r="AW8" s="65"/>
      <c r="AX8" s="65"/>
      <c r="AY8" s="65"/>
      <c r="AZ8" s="65"/>
      <c r="BA8" s="65"/>
      <c r="BB8" s="65">
        <f>データ!U6</f>
        <v>12.28</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0.89</v>
      </c>
      <c r="Q10" s="65"/>
      <c r="R10" s="65"/>
      <c r="S10" s="65"/>
      <c r="T10" s="65"/>
      <c r="U10" s="65"/>
      <c r="V10" s="65"/>
      <c r="W10" s="65">
        <f>データ!Q6</f>
        <v>93.05</v>
      </c>
      <c r="X10" s="65"/>
      <c r="Y10" s="65"/>
      <c r="Z10" s="65"/>
      <c r="AA10" s="65"/>
      <c r="AB10" s="65"/>
      <c r="AC10" s="65"/>
      <c r="AD10" s="66">
        <f>データ!R6</f>
        <v>2646</v>
      </c>
      <c r="AE10" s="66"/>
      <c r="AF10" s="66"/>
      <c r="AG10" s="66"/>
      <c r="AH10" s="66"/>
      <c r="AI10" s="66"/>
      <c r="AJ10" s="66"/>
      <c r="AK10" s="2"/>
      <c r="AL10" s="66">
        <f>データ!V6</f>
        <v>25</v>
      </c>
      <c r="AM10" s="66"/>
      <c r="AN10" s="66"/>
      <c r="AO10" s="66"/>
      <c r="AP10" s="66"/>
      <c r="AQ10" s="66"/>
      <c r="AR10" s="66"/>
      <c r="AS10" s="66"/>
      <c r="AT10" s="65">
        <f>データ!W6</f>
        <v>0.08</v>
      </c>
      <c r="AU10" s="65"/>
      <c r="AV10" s="65"/>
      <c r="AW10" s="65"/>
      <c r="AX10" s="65"/>
      <c r="AY10" s="65"/>
      <c r="AZ10" s="65"/>
      <c r="BA10" s="65"/>
      <c r="BB10" s="65">
        <f>データ!X6</f>
        <v>312.5</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125</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【243.02】</v>
      </c>
      <c r="I86" s="25" t="str">
        <f>データ!CA6</f>
        <v>【41.35】</v>
      </c>
      <c r="J86" s="25" t="str">
        <f>データ!CL6</f>
        <v>【456.70】</v>
      </c>
      <c r="K86" s="25" t="str">
        <f>データ!CW6</f>
        <v>【27.26】</v>
      </c>
      <c r="L86" s="25" t="str">
        <f>データ!DH6</f>
        <v>【94.93】</v>
      </c>
      <c r="M86" s="25" t="s">
        <v>55</v>
      </c>
      <c r="N86" s="25" t="s">
        <v>56</v>
      </c>
      <c r="O86" s="25" t="str">
        <f>データ!EO6</f>
        <v>【0.00】</v>
      </c>
    </row>
  </sheetData>
  <sheetProtection algorithmName="SHA-512" hashValue="YB/SDub+b7LoTEyAaaEAuMwri6CIEzryvjTXxiobwBahxZMGkGmf1zWifw29s+ZRynutVL8W49HoSBzWxJ2Mow==" saltValue="e2foNa3tsy/E2rXhBzSxl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74021</v>
      </c>
      <c r="D6" s="32">
        <f t="shared" si="3"/>
        <v>47</v>
      </c>
      <c r="E6" s="32">
        <f t="shared" si="3"/>
        <v>17</v>
      </c>
      <c r="F6" s="32">
        <f t="shared" si="3"/>
        <v>8</v>
      </c>
      <c r="G6" s="32">
        <f t="shared" si="3"/>
        <v>0</v>
      </c>
      <c r="H6" s="32" t="str">
        <f t="shared" si="3"/>
        <v>福島県　北塩原村</v>
      </c>
      <c r="I6" s="32" t="str">
        <f t="shared" si="3"/>
        <v>法非適用</v>
      </c>
      <c r="J6" s="32" t="str">
        <f t="shared" si="3"/>
        <v>下水道事業</v>
      </c>
      <c r="K6" s="32" t="str">
        <f t="shared" si="3"/>
        <v>簡易排水</v>
      </c>
      <c r="L6" s="32" t="str">
        <f t="shared" si="3"/>
        <v>J2</v>
      </c>
      <c r="M6" s="32" t="str">
        <f t="shared" si="3"/>
        <v>非設置</v>
      </c>
      <c r="N6" s="33" t="str">
        <f t="shared" si="3"/>
        <v>-</v>
      </c>
      <c r="O6" s="33" t="str">
        <f t="shared" si="3"/>
        <v>該当数値なし</v>
      </c>
      <c r="P6" s="33">
        <f t="shared" si="3"/>
        <v>0.89</v>
      </c>
      <c r="Q6" s="33">
        <f t="shared" si="3"/>
        <v>93.05</v>
      </c>
      <c r="R6" s="33">
        <f t="shared" si="3"/>
        <v>2646</v>
      </c>
      <c r="S6" s="33">
        <f t="shared" si="3"/>
        <v>2874</v>
      </c>
      <c r="T6" s="33">
        <f t="shared" si="3"/>
        <v>234.08</v>
      </c>
      <c r="U6" s="33">
        <f t="shared" si="3"/>
        <v>12.28</v>
      </c>
      <c r="V6" s="33">
        <f t="shared" si="3"/>
        <v>25</v>
      </c>
      <c r="W6" s="33">
        <f t="shared" si="3"/>
        <v>0.08</v>
      </c>
      <c r="X6" s="33">
        <f t="shared" si="3"/>
        <v>312.5</v>
      </c>
      <c r="Y6" s="34">
        <f>IF(Y7="",NA(),Y7)</f>
        <v>99.77</v>
      </c>
      <c r="Z6" s="34">
        <f t="shared" ref="Z6:AH6" si="4">IF(Z7="",NA(),Z7)</f>
        <v>100.11</v>
      </c>
      <c r="AA6" s="34">
        <f t="shared" si="4"/>
        <v>100.06</v>
      </c>
      <c r="AB6" s="34">
        <f t="shared" si="4"/>
        <v>99.9</v>
      </c>
      <c r="AC6" s="34">
        <f t="shared" si="4"/>
        <v>100.83</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183.02</v>
      </c>
      <c r="BL6" s="34">
        <f t="shared" si="7"/>
        <v>163.30000000000001</v>
      </c>
      <c r="BM6" s="34">
        <f t="shared" si="7"/>
        <v>332.28</v>
      </c>
      <c r="BN6" s="34">
        <f t="shared" si="7"/>
        <v>274.07</v>
      </c>
      <c r="BO6" s="34">
        <f t="shared" si="7"/>
        <v>243.02</v>
      </c>
      <c r="BP6" s="33" t="str">
        <f>IF(BP7="","",IF(BP7="-","【-】","【"&amp;SUBSTITUTE(TEXT(BP7,"#,##0.00"),"-","△")&amp;"】"))</f>
        <v>【243.02】</v>
      </c>
      <c r="BQ6" s="34">
        <f>IF(BQ7="",NA(),BQ7)</f>
        <v>24.11</v>
      </c>
      <c r="BR6" s="34">
        <f t="shared" ref="BR6:BZ6" si="8">IF(BR7="",NA(),BR7)</f>
        <v>18.8</v>
      </c>
      <c r="BS6" s="34">
        <f t="shared" si="8"/>
        <v>12.16</v>
      </c>
      <c r="BT6" s="34">
        <f t="shared" si="8"/>
        <v>10.77</v>
      </c>
      <c r="BU6" s="34">
        <f t="shared" si="8"/>
        <v>13.15</v>
      </c>
      <c r="BV6" s="34">
        <f t="shared" si="8"/>
        <v>41.25</v>
      </c>
      <c r="BW6" s="34">
        <f t="shared" si="8"/>
        <v>39.99</v>
      </c>
      <c r="BX6" s="34">
        <f t="shared" si="8"/>
        <v>35.83</v>
      </c>
      <c r="BY6" s="34">
        <f t="shared" si="8"/>
        <v>37.06</v>
      </c>
      <c r="BZ6" s="34">
        <f t="shared" si="8"/>
        <v>41.35</v>
      </c>
      <c r="CA6" s="33" t="str">
        <f>IF(CA7="","",IF(CA7="-","【-】","【"&amp;SUBSTITUTE(TEXT(CA7,"#,##0.00"),"-","△")&amp;"】"))</f>
        <v>【41.35】</v>
      </c>
      <c r="CB6" s="34">
        <f>IF(CB7="",NA(),CB7)</f>
        <v>645.11</v>
      </c>
      <c r="CC6" s="34">
        <f t="shared" ref="CC6:CK6" si="9">IF(CC7="",NA(),CC7)</f>
        <v>989.97</v>
      </c>
      <c r="CD6" s="34">
        <f t="shared" si="9"/>
        <v>1477.77</v>
      </c>
      <c r="CE6" s="34">
        <f t="shared" si="9"/>
        <v>1448.49</v>
      </c>
      <c r="CF6" s="34">
        <f t="shared" si="9"/>
        <v>1145.3800000000001</v>
      </c>
      <c r="CG6" s="34">
        <f t="shared" si="9"/>
        <v>457.42</v>
      </c>
      <c r="CH6" s="34">
        <f t="shared" si="9"/>
        <v>477.5</v>
      </c>
      <c r="CI6" s="34">
        <f t="shared" si="9"/>
        <v>528.37</v>
      </c>
      <c r="CJ6" s="34">
        <f t="shared" si="9"/>
        <v>514.20000000000005</v>
      </c>
      <c r="CK6" s="34">
        <f t="shared" si="9"/>
        <v>456.7</v>
      </c>
      <c r="CL6" s="33" t="str">
        <f>IF(CL7="","",IF(CL7="-","【-】","【"&amp;SUBSTITUTE(TEXT(CL7,"#,##0.00"),"-","△")&amp;"】"))</f>
        <v>【456.70】</v>
      </c>
      <c r="CM6" s="34">
        <f>IF(CM7="",NA(),CM7)</f>
        <v>15</v>
      </c>
      <c r="CN6" s="34">
        <f t="shared" ref="CN6:CV6" si="10">IF(CN7="",NA(),CN7)</f>
        <v>25</v>
      </c>
      <c r="CO6" s="34">
        <f t="shared" si="10"/>
        <v>22.5</v>
      </c>
      <c r="CP6" s="34">
        <f t="shared" si="10"/>
        <v>20</v>
      </c>
      <c r="CQ6" s="34">
        <f t="shared" si="10"/>
        <v>20</v>
      </c>
      <c r="CR6" s="34">
        <f t="shared" si="10"/>
        <v>28.6</v>
      </c>
      <c r="CS6" s="34">
        <f t="shared" si="10"/>
        <v>28.81</v>
      </c>
      <c r="CT6" s="34">
        <f t="shared" si="10"/>
        <v>27.46</v>
      </c>
      <c r="CU6" s="34">
        <f t="shared" si="10"/>
        <v>27.55</v>
      </c>
      <c r="CV6" s="34">
        <f t="shared" si="10"/>
        <v>27.26</v>
      </c>
      <c r="CW6" s="33" t="str">
        <f>IF(CW7="","",IF(CW7="-","【-】","【"&amp;SUBSTITUTE(TEXT(CW7,"#,##0.00"),"-","△")&amp;"】"))</f>
        <v>【27.26】</v>
      </c>
      <c r="CX6" s="34">
        <f>IF(CX7="",NA(),CX7)</f>
        <v>90</v>
      </c>
      <c r="CY6" s="34">
        <f t="shared" ref="CY6:DG6" si="11">IF(CY7="",NA(),CY7)</f>
        <v>90.91</v>
      </c>
      <c r="CZ6" s="34">
        <f t="shared" si="11"/>
        <v>94.44</v>
      </c>
      <c r="DA6" s="34">
        <f t="shared" si="11"/>
        <v>93.94</v>
      </c>
      <c r="DB6" s="34">
        <f t="shared" si="11"/>
        <v>88</v>
      </c>
      <c r="DC6" s="34">
        <f t="shared" si="11"/>
        <v>95.3</v>
      </c>
      <c r="DD6" s="34">
        <f t="shared" si="11"/>
        <v>95.8</v>
      </c>
      <c r="DE6" s="34">
        <f t="shared" si="11"/>
        <v>94.81</v>
      </c>
      <c r="DF6" s="34">
        <f t="shared" si="11"/>
        <v>94.87</v>
      </c>
      <c r="DG6" s="34">
        <f t="shared" si="11"/>
        <v>94.93</v>
      </c>
      <c r="DH6" s="33" t="str">
        <f>IF(DH7="","",IF(DH7="-","【-】","【"&amp;SUBSTITUTE(TEXT(DH7,"#,##0.00"),"-","△")&amp;"】"))</f>
        <v>【94.93】</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3">
        <f t="shared" si="14"/>
        <v>0</v>
      </c>
      <c r="EK6" s="33">
        <f t="shared" si="14"/>
        <v>0</v>
      </c>
      <c r="EL6" s="33">
        <f t="shared" si="14"/>
        <v>0</v>
      </c>
      <c r="EM6" s="33">
        <f t="shared" si="14"/>
        <v>0</v>
      </c>
      <c r="EN6" s="33">
        <f t="shared" si="14"/>
        <v>0</v>
      </c>
      <c r="EO6" s="33" t="str">
        <f>IF(EO7="","",IF(EO7="-","【-】","【"&amp;SUBSTITUTE(TEXT(EO7,"#,##0.00"),"-","△")&amp;"】"))</f>
        <v>【0.00】</v>
      </c>
    </row>
    <row r="7" spans="1:145" s="35" customFormat="1" x14ac:dyDescent="0.15">
      <c r="A7" s="27"/>
      <c r="B7" s="36">
        <v>2017</v>
      </c>
      <c r="C7" s="36">
        <v>74021</v>
      </c>
      <c r="D7" s="36">
        <v>47</v>
      </c>
      <c r="E7" s="36">
        <v>17</v>
      </c>
      <c r="F7" s="36">
        <v>8</v>
      </c>
      <c r="G7" s="36">
        <v>0</v>
      </c>
      <c r="H7" s="36" t="s">
        <v>110</v>
      </c>
      <c r="I7" s="36" t="s">
        <v>111</v>
      </c>
      <c r="J7" s="36" t="s">
        <v>112</v>
      </c>
      <c r="K7" s="36" t="s">
        <v>113</v>
      </c>
      <c r="L7" s="36" t="s">
        <v>114</v>
      </c>
      <c r="M7" s="36" t="s">
        <v>115</v>
      </c>
      <c r="N7" s="37" t="s">
        <v>116</v>
      </c>
      <c r="O7" s="37" t="s">
        <v>117</v>
      </c>
      <c r="P7" s="37">
        <v>0.89</v>
      </c>
      <c r="Q7" s="37">
        <v>93.05</v>
      </c>
      <c r="R7" s="37">
        <v>2646</v>
      </c>
      <c r="S7" s="37">
        <v>2874</v>
      </c>
      <c r="T7" s="37">
        <v>234.08</v>
      </c>
      <c r="U7" s="37">
        <v>12.28</v>
      </c>
      <c r="V7" s="37">
        <v>25</v>
      </c>
      <c r="W7" s="37">
        <v>0.08</v>
      </c>
      <c r="X7" s="37">
        <v>312.5</v>
      </c>
      <c r="Y7" s="37">
        <v>99.77</v>
      </c>
      <c r="Z7" s="37">
        <v>100.11</v>
      </c>
      <c r="AA7" s="37">
        <v>100.06</v>
      </c>
      <c r="AB7" s="37">
        <v>99.9</v>
      </c>
      <c r="AC7" s="37">
        <v>100.83</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183.02</v>
      </c>
      <c r="BL7" s="37">
        <v>163.30000000000001</v>
      </c>
      <c r="BM7" s="37">
        <v>332.28</v>
      </c>
      <c r="BN7" s="37">
        <v>274.07</v>
      </c>
      <c r="BO7" s="37">
        <v>243.02</v>
      </c>
      <c r="BP7" s="37">
        <v>243.02</v>
      </c>
      <c r="BQ7" s="37">
        <v>24.11</v>
      </c>
      <c r="BR7" s="37">
        <v>18.8</v>
      </c>
      <c r="BS7" s="37">
        <v>12.16</v>
      </c>
      <c r="BT7" s="37">
        <v>10.77</v>
      </c>
      <c r="BU7" s="37">
        <v>13.15</v>
      </c>
      <c r="BV7" s="37">
        <v>41.25</v>
      </c>
      <c r="BW7" s="37">
        <v>39.99</v>
      </c>
      <c r="BX7" s="37">
        <v>35.83</v>
      </c>
      <c r="BY7" s="37">
        <v>37.06</v>
      </c>
      <c r="BZ7" s="37">
        <v>41.35</v>
      </c>
      <c r="CA7" s="37">
        <v>41.35</v>
      </c>
      <c r="CB7" s="37">
        <v>645.11</v>
      </c>
      <c r="CC7" s="37">
        <v>989.97</v>
      </c>
      <c r="CD7" s="37">
        <v>1477.77</v>
      </c>
      <c r="CE7" s="37">
        <v>1448.49</v>
      </c>
      <c r="CF7" s="37">
        <v>1145.3800000000001</v>
      </c>
      <c r="CG7" s="37">
        <v>457.42</v>
      </c>
      <c r="CH7" s="37">
        <v>477.5</v>
      </c>
      <c r="CI7" s="37">
        <v>528.37</v>
      </c>
      <c r="CJ7" s="37">
        <v>514.20000000000005</v>
      </c>
      <c r="CK7" s="37">
        <v>456.7</v>
      </c>
      <c r="CL7" s="37">
        <v>456.7</v>
      </c>
      <c r="CM7" s="37">
        <v>15</v>
      </c>
      <c r="CN7" s="37">
        <v>25</v>
      </c>
      <c r="CO7" s="37">
        <v>22.5</v>
      </c>
      <c r="CP7" s="37">
        <v>20</v>
      </c>
      <c r="CQ7" s="37">
        <v>20</v>
      </c>
      <c r="CR7" s="37">
        <v>28.6</v>
      </c>
      <c r="CS7" s="37">
        <v>28.81</v>
      </c>
      <c r="CT7" s="37">
        <v>27.46</v>
      </c>
      <c r="CU7" s="37">
        <v>27.55</v>
      </c>
      <c r="CV7" s="37">
        <v>27.26</v>
      </c>
      <c r="CW7" s="37">
        <v>27.26</v>
      </c>
      <c r="CX7" s="37">
        <v>90</v>
      </c>
      <c r="CY7" s="37">
        <v>90.91</v>
      </c>
      <c r="CZ7" s="37">
        <v>94.44</v>
      </c>
      <c r="DA7" s="37">
        <v>93.94</v>
      </c>
      <c r="DB7" s="37">
        <v>88</v>
      </c>
      <c r="DC7" s="37">
        <v>95.3</v>
      </c>
      <c r="DD7" s="37">
        <v>95.8</v>
      </c>
      <c r="DE7" s="37">
        <v>94.81</v>
      </c>
      <c r="DF7" s="37">
        <v>94.87</v>
      </c>
      <c r="DG7" s="37">
        <v>94.93</v>
      </c>
      <c r="DH7" s="37">
        <v>94.93</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v>
      </c>
      <c r="EK7" s="37">
        <v>0</v>
      </c>
      <c r="EL7" s="37">
        <v>0</v>
      </c>
      <c r="EM7" s="37">
        <v>0</v>
      </c>
      <c r="EN7" s="37">
        <v>0</v>
      </c>
      <c r="EO7" s="37">
        <v>0</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赤井 春菜</cp:lastModifiedBy>
  <dcterms:modified xsi:type="dcterms:W3CDTF">2019-02-27T06:54:03Z</dcterms:modified>
</cp:coreProperties>
</file>