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7事業別\46010水道（40）\"/>
    </mc:Choice>
  </mc:AlternateContent>
  <workbookProtection workbookAlgorithmName="SHA-512" workbookHashValue="O8/IIav/J2kaTMeBpxBy3XFT9q3k+tgHwf6KWR4R0fesp8BVQU2tcWBLyY/7CK2JkCIFkypNcALgYdPS9QDqWQ==" workbookSaltValue="SQgzLxcoO1iqdmZS8pLyzA==" workbookSpinCount="100000" lockStructure="1"/>
  <bookViews>
    <workbookView xWindow="0" yWindow="0" windowWidth="19200" windowHeight="117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<sst xmlns="http://schemas.openxmlformats.org/spreadsheetml/2006/main" count="234" uniqueCount="120">
  <si>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</si>
  <si>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</si>
  <si>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</si>
  <si>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</si>
  <si>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</si>
  <si>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</si>
  <si>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</si>
  <si>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</si>
  <si>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</si>
  <si>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</si>
  <si>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</si>
  <si>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</si>
  <si>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</si>
  <si>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</si>
  <si>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</si>
  <si>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</si>
  <si>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</si>
  <si>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</si>
  <si>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</si>
  <si>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</si>
  <si>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</si>
  <si>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</si>
  <si>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</si>
  <si>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</si>
  <si>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</si>
  <si>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</si>
  <si>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</si>
  <si>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</si>
  <si>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</si>
  <si>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</si>
  <si>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</si>
  <si>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</si>
  <si>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</si>
  <si>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</si>
  <si>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</si>
  <si>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</si>
  <si>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</si>
  <si>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</si>
  <si>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</si>
  <si>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</si>
  <si>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</si>
  <si>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</si>
  <si>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</si>
  <si>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</si>
  <si>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</si>
  <si>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</si>
  <si>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</si>
  <si>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</si>
  <si>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</si>
  <si>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</si>
  <si>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</si>
  <si>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</si>
  <si>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</si>
  <si>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</si>
  <si>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</si>
  <si>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</si>
  <si>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</si>
  <si>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</si>
  <si>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</si>
  <si>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</si>
  <si>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</si>
  <si>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</si>
  <si>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</si>
  <si>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</si>
  <si>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</si>
  <si>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</si>
  <si>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</si>
  <si>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</si>
  <si>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</si>
  <si>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</si>
  <si>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</si>
  <si>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</si>
  <si>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</si>
  <si>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</si>
  <si>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</si>
  <si>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</si>
  <si>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</si>
  <si>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</si>
  <si>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</si>
  <si>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</si>
  <si>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</si>
  <si>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</si>
  <si>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</si>
  <si>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</si>
  <si>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</si>
  <si>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</si>
  <si>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</si>
  <si>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</si>
  <si>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</si>
  <si>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</si>
  <si>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</si>
  <si>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</si>
  <si>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</si>
  <si>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</si>
  <si>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</si>
  <si>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</si>
  <si>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</si>
  <si>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</si>
  <si>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</si>
  <si>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</si>
  <si>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</si>
  <si>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</si>
  <si>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</si>
  <si>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</si>
  <si>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</si>
  <si>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</si>
  <si>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</si>
  <si>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</si>
  <si>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</si>
  <si>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</si>
  <si>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</si>
  <si>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</si>
  <si>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</si>
  <si>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</si>
  <si>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</si>
  <si>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</si>
  <si>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</si>
  <si>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①有形固定資産減価償却率は、資産取得増加しているため、平均値を下回る結果となった。
②管路経年化率は、平均値を上回っており町内に石綿管も多く残っている。
③管路更新率は、平成29年度に災害復旧工事、新設工事を行っているため平均値に比べ高い数値になっている。</t>
    <rPh sb="1" eb="3">
      <t>ユウケイ</t>
    </rPh>
    <rPh sb="3" eb="5">
      <t>コテイ</t>
    </rPh>
    <rPh sb="5" eb="7">
      <t>シサン</t>
    </rPh>
    <rPh sb="7" eb="9">
      <t>ゲンカ</t>
    </rPh>
    <rPh sb="9" eb="11">
      <t>ショウキャク</t>
    </rPh>
    <rPh sb="11" eb="12">
      <t>リツ</t>
    </rPh>
    <rPh sb="14" eb="16">
      <t>シサン</t>
    </rPh>
    <rPh sb="16" eb="18">
      <t>シュトク</t>
    </rPh>
    <rPh sb="18" eb="20">
      <t>ゾウカ</t>
    </rPh>
    <rPh sb="27" eb="30">
      <t>ヘイキンチ</t>
    </rPh>
    <rPh sb="31" eb="33">
      <t>シタマワ</t>
    </rPh>
    <rPh sb="34" eb="36">
      <t>ケッカ</t>
    </rPh>
    <rPh sb="43" eb="45">
      <t>カンロ</t>
    </rPh>
    <rPh sb="45" eb="48">
      <t>ケイネンカ</t>
    </rPh>
    <rPh sb="48" eb="49">
      <t>リツ</t>
    </rPh>
    <rPh sb="51" eb="54">
      <t>ヘイキンチ</t>
    </rPh>
    <rPh sb="55" eb="57">
      <t>ウワマワ</t>
    </rPh>
    <rPh sb="61" eb="63">
      <t>チョウナイ</t>
    </rPh>
    <rPh sb="64" eb="66">
      <t>セキメン</t>
    </rPh>
    <rPh sb="66" eb="67">
      <t>カン</t>
    </rPh>
    <rPh sb="68" eb="69">
      <t>オオ</t>
    </rPh>
    <rPh sb="70" eb="71">
      <t>ノコ</t>
    </rPh>
    <rPh sb="78" eb="80">
      <t>カンロ</t>
    </rPh>
    <rPh sb="80" eb="82">
      <t>コウシン</t>
    </rPh>
    <rPh sb="82" eb="83">
      <t>リツ</t>
    </rPh>
    <rPh sb="85" eb="87">
      <t>ヘイセイ</t>
    </rPh>
    <rPh sb="89" eb="91">
      <t>ネンド</t>
    </rPh>
    <rPh sb="92" eb="94">
      <t>サイガイ</t>
    </rPh>
    <rPh sb="94" eb="96">
      <t>フッキュウ</t>
    </rPh>
    <rPh sb="96" eb="98">
      <t>コウジ</t>
    </rPh>
    <rPh sb="99" eb="101">
      <t>シンセツ</t>
    </rPh>
    <rPh sb="101" eb="103">
      <t>コウジ</t>
    </rPh>
    <rPh sb="104" eb="105">
      <t>オコナ</t>
    </rPh>
    <rPh sb="111" eb="114">
      <t>ヘイキンチ</t>
    </rPh>
    <rPh sb="115" eb="116">
      <t>クラ</t>
    </rPh>
    <rPh sb="117" eb="118">
      <t>タカ</t>
    </rPh>
    <rPh sb="119" eb="121">
      <t>スウチ</t>
    </rPh>
    <phoneticPr fontId="4"/>
  </si>
  <si>
    <t xml:space="preserve">震災及び原子力事故により避難指示区域になったことでの収益減少が大きく、収益に係る賠償金がないと経営は不可能である。
給水人口は年々増加傾向にあるが、事故以前に比べて未だに大きな差があるため、管路の見直し、施設の統廃合をし身の丈にあったな水道経営をしなければならない。
管路更新は、継続的に災害復旧工事及び町の施工計画にあわせて管路を整備し効率的な運用を図る必要がある。
</t>
    <rPh sb="0" eb="2">
      <t>シンサイ</t>
    </rPh>
    <rPh sb="2" eb="3">
      <t>オヨ</t>
    </rPh>
    <rPh sb="4" eb="7">
      <t>ゲンシリョク</t>
    </rPh>
    <rPh sb="7" eb="9">
      <t>ジコ</t>
    </rPh>
    <rPh sb="12" eb="14">
      <t>ヒナン</t>
    </rPh>
    <rPh sb="14" eb="16">
      <t>シジ</t>
    </rPh>
    <rPh sb="16" eb="18">
      <t>クイキ</t>
    </rPh>
    <rPh sb="26" eb="28">
      <t>シュウエキ</t>
    </rPh>
    <rPh sb="28" eb="30">
      <t>ゲンショウ</t>
    </rPh>
    <rPh sb="31" eb="32">
      <t>オオ</t>
    </rPh>
    <rPh sb="35" eb="37">
      <t>シュウエキ</t>
    </rPh>
    <rPh sb="38" eb="39">
      <t>カカ</t>
    </rPh>
    <rPh sb="40" eb="43">
      <t>バイショウキン</t>
    </rPh>
    <rPh sb="47" eb="49">
      <t>ケイエイ</t>
    </rPh>
    <rPh sb="50" eb="53">
      <t>フカノウ</t>
    </rPh>
    <rPh sb="58" eb="60">
      <t>キュウスイ</t>
    </rPh>
    <rPh sb="60" eb="62">
      <t>ジンコウ</t>
    </rPh>
    <rPh sb="63" eb="65">
      <t>ネンネン</t>
    </rPh>
    <rPh sb="65" eb="67">
      <t>ゾウカ</t>
    </rPh>
    <rPh sb="67" eb="69">
      <t>ケイコウ</t>
    </rPh>
    <rPh sb="74" eb="76">
      <t>ジコ</t>
    </rPh>
    <rPh sb="76" eb="78">
      <t>イゼン</t>
    </rPh>
    <rPh sb="79" eb="80">
      <t>クラ</t>
    </rPh>
    <rPh sb="82" eb="83">
      <t>イマ</t>
    </rPh>
    <rPh sb="85" eb="86">
      <t>オオ</t>
    </rPh>
    <rPh sb="88" eb="89">
      <t>サ</t>
    </rPh>
    <rPh sb="95" eb="96">
      <t>カン</t>
    </rPh>
    <rPh sb="96" eb="97">
      <t>ロ</t>
    </rPh>
    <rPh sb="98" eb="100">
      <t>ミナオ</t>
    </rPh>
    <rPh sb="102" eb="104">
      <t>シセツ</t>
    </rPh>
    <rPh sb="105" eb="108">
      <t>トウハイゴウ</t>
    </rPh>
    <rPh sb="110" eb="111">
      <t>ミ</t>
    </rPh>
    <rPh sb="112" eb="113">
      <t>タケ</t>
    </rPh>
    <rPh sb="118" eb="120">
      <t>スイドウ</t>
    </rPh>
    <rPh sb="120" eb="122">
      <t>ケイエイ</t>
    </rPh>
    <rPh sb="135" eb="137">
      <t>カンロ</t>
    </rPh>
    <rPh sb="137" eb="139">
      <t>コウシン</t>
    </rPh>
    <rPh sb="141" eb="144">
      <t>ケイゾクテキ</t>
    </rPh>
    <rPh sb="145" eb="147">
      <t>サイガイ</t>
    </rPh>
    <rPh sb="147" eb="149">
      <t>フッキュウ</t>
    </rPh>
    <rPh sb="149" eb="151">
      <t>コウジ</t>
    </rPh>
    <rPh sb="151" eb="152">
      <t>オヨ</t>
    </rPh>
    <rPh sb="153" eb="154">
      <t>マチ</t>
    </rPh>
    <rPh sb="155" eb="157">
      <t>セコウ</t>
    </rPh>
    <rPh sb="157" eb="159">
      <t>ケイカク</t>
    </rPh>
    <rPh sb="164" eb="166">
      <t>カンロ</t>
    </rPh>
    <rPh sb="167" eb="169">
      <t>セイビ</t>
    </rPh>
    <rPh sb="170" eb="173">
      <t>コウリツテキ</t>
    </rPh>
    <rPh sb="174" eb="176">
      <t>ウンヨウ</t>
    </rPh>
    <rPh sb="177" eb="178">
      <t>ハカ</t>
    </rPh>
    <rPh sb="179" eb="181">
      <t>ヒツヨウ</t>
    </rPh>
    <phoneticPr fontId="4"/>
  </si>
  <si>
    <t xml:space="preserve">①経常収支比率については、平成29年度に100％を下回っている。経常収益の約9割が東京電力での賠償金となっており健全性が保たれておらず経営状態が非常に不透明である。
②累積欠損金比率は発生していない。
③流動比率は100％以上を維持しているが①の記載と同様である。
④企業債残高対給水収益比率は、年々数値は減少しているが、給水収益が著しく低いために平均値とはかけ離れている。投資しなくてはいけない物の区別をつける必要がある。
⑤料金回収率⑥給水原価⑦施設利用率⑧有終率については、どの項目も平均値とはかけ離れた数値になっている。
当町で町民に対しての水道料金の免除を行ってると言う理由が大きいが、停滞水を防ぐための定期的な排泥作業があるため無収水量も多い。
</t>
    <rPh sb="1" eb="3">
      <t>ケイジョウ</t>
    </rPh>
    <rPh sb="3" eb="5">
      <t>シュウシ</t>
    </rPh>
    <rPh sb="5" eb="7">
      <t>ヒリツ</t>
    </rPh>
    <rPh sb="13" eb="15">
      <t>ヘイセイ</t>
    </rPh>
    <rPh sb="17" eb="19">
      <t>ネンド</t>
    </rPh>
    <rPh sb="25" eb="27">
      <t>シタマワ</t>
    </rPh>
    <rPh sb="32" eb="34">
      <t>ケイジョウ</t>
    </rPh>
    <rPh sb="34" eb="36">
      <t>シュウエキ</t>
    </rPh>
    <rPh sb="37" eb="38">
      <t>ヤク</t>
    </rPh>
    <rPh sb="39" eb="40">
      <t>ワリ</t>
    </rPh>
    <rPh sb="41" eb="43">
      <t>トウキョウ</t>
    </rPh>
    <rPh sb="43" eb="45">
      <t>デンリョク</t>
    </rPh>
    <rPh sb="47" eb="50">
      <t>バイショウキン</t>
    </rPh>
    <rPh sb="56" eb="59">
      <t>ケンゼンセイ</t>
    </rPh>
    <rPh sb="60" eb="61">
      <t>タモ</t>
    </rPh>
    <rPh sb="67" eb="69">
      <t>ケイエイ</t>
    </rPh>
    <rPh sb="69" eb="71">
      <t>ジョウタイ</t>
    </rPh>
    <rPh sb="72" eb="74">
      <t>ヒジョウ</t>
    </rPh>
    <rPh sb="75" eb="78">
      <t>フトウメイ</t>
    </rPh>
    <rPh sb="84" eb="86">
      <t>ルイセキ</t>
    </rPh>
    <rPh sb="86" eb="89">
      <t>ケッソンキン</t>
    </rPh>
    <rPh sb="89" eb="91">
      <t>ヒリツ</t>
    </rPh>
    <rPh sb="92" eb="94">
      <t>ハッセイ</t>
    </rPh>
    <rPh sb="102" eb="104">
      <t>リュウドウ</t>
    </rPh>
    <rPh sb="104" eb="106">
      <t>ヒリツ</t>
    </rPh>
    <rPh sb="111" eb="113">
      <t>イジョウ</t>
    </rPh>
    <rPh sb="114" eb="116">
      <t>イジ</t>
    </rPh>
    <rPh sb="123" eb="125">
      <t>キサイ</t>
    </rPh>
    <rPh sb="126" eb="128">
      <t>ドウヨウ</t>
    </rPh>
    <rPh sb="134" eb="136">
      <t>キギョウ</t>
    </rPh>
    <rPh sb="136" eb="137">
      <t>サイ</t>
    </rPh>
    <rPh sb="137" eb="139">
      <t>ザンダカ</t>
    </rPh>
    <rPh sb="139" eb="140">
      <t>タイ</t>
    </rPh>
    <rPh sb="140" eb="142">
      <t>キュウスイ</t>
    </rPh>
    <rPh sb="142" eb="144">
      <t>シュウエキ</t>
    </rPh>
    <rPh sb="144" eb="146">
      <t>ヒリツ</t>
    </rPh>
    <rPh sb="148" eb="150">
      <t>ネンネン</t>
    </rPh>
    <rPh sb="150" eb="152">
      <t>スウチ</t>
    </rPh>
    <rPh sb="153" eb="155">
      <t>ゲンショウ</t>
    </rPh>
    <rPh sb="161" eb="163">
      <t>キュウスイ</t>
    </rPh>
    <rPh sb="163" eb="165">
      <t>シュウエキ</t>
    </rPh>
    <rPh sb="166" eb="167">
      <t>イチジル</t>
    </rPh>
    <rPh sb="169" eb="170">
      <t>ヒク</t>
    </rPh>
    <rPh sb="174" eb="177">
      <t>ヘイキンチ</t>
    </rPh>
    <rPh sb="181" eb="182">
      <t>ハナ</t>
    </rPh>
    <rPh sb="187" eb="189">
      <t>トウシ</t>
    </rPh>
    <rPh sb="198" eb="199">
      <t>モノ</t>
    </rPh>
    <rPh sb="200" eb="202">
      <t>クベツ</t>
    </rPh>
    <rPh sb="206" eb="208">
      <t>ヒツヨウ</t>
    </rPh>
    <rPh sb="214" eb="216">
      <t>リョウキン</t>
    </rPh>
    <rPh sb="216" eb="218">
      <t>カイシュウ</t>
    </rPh>
    <rPh sb="218" eb="219">
      <t>リツ</t>
    </rPh>
    <rPh sb="220" eb="222">
      <t>キュウスイ</t>
    </rPh>
    <rPh sb="222" eb="224">
      <t>ゲンカ</t>
    </rPh>
    <rPh sb="225" eb="227">
      <t>シセツ</t>
    </rPh>
    <rPh sb="227" eb="229">
      <t>リヨウ</t>
    </rPh>
    <rPh sb="229" eb="230">
      <t>リツ</t>
    </rPh>
    <rPh sb="231" eb="233">
      <t>ユウシュウ</t>
    </rPh>
    <rPh sb="233" eb="234">
      <t>リツ</t>
    </rPh>
    <rPh sb="242" eb="244">
      <t>コウモク</t>
    </rPh>
    <rPh sb="245" eb="248">
      <t>ヘイキンチ</t>
    </rPh>
    <rPh sb="252" eb="253">
      <t>ハナ</t>
    </rPh>
    <rPh sb="255" eb="257">
      <t>スウチ</t>
    </rPh>
    <rPh sb="265" eb="266">
      <t>トウ</t>
    </rPh>
    <rPh sb="266" eb="267">
      <t>チョウ</t>
    </rPh>
    <rPh sb="268" eb="270">
      <t>チョウミン</t>
    </rPh>
    <rPh sb="271" eb="272">
      <t>タイ</t>
    </rPh>
    <rPh sb="275" eb="277">
      <t>スイドウ</t>
    </rPh>
    <rPh sb="277" eb="279">
      <t>リョウキン</t>
    </rPh>
    <rPh sb="280" eb="282">
      <t>メンジョ</t>
    </rPh>
    <rPh sb="283" eb="284">
      <t>オコナ</t>
    </rPh>
    <rPh sb="288" eb="289">
      <t>イ</t>
    </rPh>
    <rPh sb="290" eb="292">
      <t>リユウ</t>
    </rPh>
    <rPh sb="293" eb="294">
      <t>オオ</t>
    </rPh>
    <rPh sb="298" eb="300">
      <t>テイタイ</t>
    </rPh>
    <rPh sb="300" eb="301">
      <t>スイ</t>
    </rPh>
    <rPh sb="302" eb="303">
      <t>フセ</t>
    </rPh>
    <rPh sb="307" eb="309">
      <t>テイキ</t>
    </rPh>
    <rPh sb="309" eb="310">
      <t>テキ</t>
    </rPh>
    <rPh sb="311" eb="312">
      <t>ハイ</t>
    </rPh>
    <rPh sb="312" eb="313">
      <t>ドロ</t>
    </rPh>
    <rPh sb="313" eb="315">
      <t>サギョウ</t>
    </rPh>
    <rPh sb="320" eb="321">
      <t>ム</t>
    </rPh>
    <rPh sb="321" eb="322">
      <t>オサ</t>
    </rPh>
    <rPh sb="322" eb="324">
      <t>スイリョウ</t>
    </rPh>
    <rPh sb="325" eb="326">
      <t>オオ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</si>
</sst>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0.19</c:v>
                </c:pt>
                <c:pt idx="4" formatCode="#,##0.00;&quot;△&quot;#,##0.00;&quot;-&quot;">
                  <c:v>0.84</c:v>
                </c:pt>
              </c:numCache>
            </c:numRef>
          </c:val>
          <c:extLst xmlns:c16r2="http://schemas.microsoft.com/office/drawing/2015/06/chart">
            <c:ext xmlns:c16="http://schemas.microsoft.com/office/drawing/2014/chart" uri="{C3380CC4-5D6E-409C-BE32-E72D297353CC}">
              <c16:uniqueId val="{00000000-C0D7-4D9A-8155-97E8EFE3594C}"/>
            </c:ext>
          </c:extLst>
        </c:ser>
        <c:dLbls>
          <c:showLegendKey val="0"/>
          <c:showVal val="0"/>
          <c:showCatName val="0"/>
          <c:showSerName val="0"/>
          <c:showPercent val="0"/>
          <c:showBubbleSize val="0"/>
        </c:dLbls>
        <c:gapWidth val="150"/>
        <c:axId val="207411608"/>
        <c:axId val="44395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0.34</c:v>
                </c:pt>
                <c:pt idx="2">
                  <c:v>0.28999999999999998</c:v>
                </c:pt>
                <c:pt idx="3">
                  <c:v>0.41</c:v>
                </c:pt>
                <c:pt idx="4">
                  <c:v>0.4</c:v>
                </c:pt>
              </c:numCache>
            </c:numRef>
          </c:val>
          <c:smooth val="0"/>
          <c:extLst xmlns:c16r2="http://schemas.microsoft.com/office/drawing/2015/06/chart">
            <c:ext xmlns:c16="http://schemas.microsoft.com/office/drawing/2014/chart" uri="{C3380CC4-5D6E-409C-BE32-E72D297353CC}">
              <c16:uniqueId val="{00000001-C0D7-4D9A-8155-97E8EFE3594C}"/>
            </c:ext>
          </c:extLst>
        </c:ser>
        <c:dLbls>
          <c:showLegendKey val="0"/>
          <c:showVal val="0"/>
          <c:showCatName val="0"/>
          <c:showSerName val="0"/>
          <c:showPercent val="0"/>
          <c:showBubbleSize val="0"/>
        </c:dLbls>
        <c:marker val="1"/>
        <c:smooth val="0"/>
        <c:axId val="207411608"/>
        <c:axId val="443951232"/>
      </c:lineChart>
      <c:dateAx>
        <c:axId val="207411608"/>
        <c:scaling>
          <c:orientation val="minMax"/>
        </c:scaling>
        <c:delete val="1"/>
        <c:axPos val="b"/>
        <c:numFmt formatCode="ge" sourceLinked="1"/>
        <c:majorTickMark val="none"/>
        <c:minorTickMark val="none"/>
        <c:tickLblPos val="none"/>
        <c:crossAx val="443951232"/>
        <c:crosses val="autoZero"/>
        <c:auto val="1"/>
        <c:lblOffset val="100"/>
        <c:baseTimeUnit val="years"/>
      </c:dateAx>
      <c:valAx>
        <c:axId val="4439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1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formatCode="#,##0.00;&quot;△&quot;#,##0.00;&quot;-&quot;">
                  <c:v>4.59</c:v>
                </c:pt>
                <c:pt idx="3" formatCode="#,##0.00;&quot;△&quot;#,##0.00;&quot;-&quot;">
                  <c:v>8.69</c:v>
                </c:pt>
                <c:pt idx="4" formatCode="#,##0.00;&quot;△&quot;#,##0.00;&quot;-&quot;">
                  <c:v>12.89</c:v>
                </c:pt>
              </c:numCache>
            </c:numRef>
          </c:val>
          <c:extLst xmlns:c16r2="http://schemas.microsoft.com/office/drawing/2015/06/chart">
            <c:ext xmlns:c16="http://schemas.microsoft.com/office/drawing/2014/chart" uri="{C3380CC4-5D6E-409C-BE32-E72D297353CC}">
              <c16:uniqueId val="{00000000-886F-40FA-B582-C38232CDF978}"/>
            </c:ext>
          </c:extLst>
        </c:ser>
        <c:dLbls>
          <c:showLegendKey val="0"/>
          <c:showVal val="0"/>
          <c:showCatName val="0"/>
          <c:showSerName val="0"/>
          <c:showPercent val="0"/>
          <c:showBubbleSize val="0"/>
        </c:dLbls>
        <c:gapWidth val="150"/>
        <c:axId val="209896888"/>
        <c:axId val="20989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41.24</c:v>
                </c:pt>
                <c:pt idx="1">
                  <c:v>40.700000000000003</c:v>
                </c:pt>
                <c:pt idx="2">
                  <c:v>39.909999999999997</c:v>
                </c:pt>
                <c:pt idx="3">
                  <c:v>41.09</c:v>
                </c:pt>
                <c:pt idx="4">
                  <c:v>38.979999999999997</c:v>
                </c:pt>
              </c:numCache>
            </c:numRef>
          </c:val>
          <c:smooth val="0"/>
          <c:extLst xmlns:c16r2="http://schemas.microsoft.com/office/drawing/2015/06/chart">
            <c:ext xmlns:c16="http://schemas.microsoft.com/office/drawing/2014/chart" uri="{C3380CC4-5D6E-409C-BE32-E72D297353CC}">
              <c16:uniqueId val="{00000001-886F-40FA-B582-C38232CDF978}"/>
            </c:ext>
          </c:extLst>
        </c:ser>
        <c:dLbls>
          <c:showLegendKey val="0"/>
          <c:showVal val="0"/>
          <c:showCatName val="0"/>
          <c:showSerName val="0"/>
          <c:showPercent val="0"/>
          <c:showBubbleSize val="0"/>
        </c:dLbls>
        <c:marker val="1"/>
        <c:smooth val="0"/>
        <c:axId val="209896888"/>
        <c:axId val="209897280"/>
      </c:lineChart>
      <c:dateAx>
        <c:axId val="209896888"/>
        <c:scaling>
          <c:orientation val="minMax"/>
        </c:scaling>
        <c:delete val="1"/>
        <c:axPos val="b"/>
        <c:numFmt formatCode="ge" sourceLinked="1"/>
        <c:majorTickMark val="none"/>
        <c:minorTickMark val="none"/>
        <c:tickLblPos val="none"/>
        <c:crossAx val="209897280"/>
        <c:crosses val="autoZero"/>
        <c:auto val="1"/>
        <c:lblOffset val="100"/>
        <c:baseTimeUnit val="years"/>
      </c:dateAx>
      <c:valAx>
        <c:axId val="209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3.47</c:v>
                </c:pt>
                <c:pt idx="3">
                  <c:v>4</c:v>
                </c:pt>
                <c:pt idx="4">
                  <c:v>3.22</c:v>
                </c:pt>
              </c:numCache>
            </c:numRef>
          </c:val>
          <c:extLst xmlns:c16r2="http://schemas.microsoft.com/office/drawing/2015/06/chart">
            <c:ext xmlns:c16="http://schemas.microsoft.com/office/drawing/2014/chart" uri="{C3380CC4-5D6E-409C-BE32-E72D297353CC}">
              <c16:uniqueId val="{00000000-9F90-4668-B9F8-DC9F0FD64BCE}"/>
            </c:ext>
          </c:extLst>
        </c:ser>
        <c:dLbls>
          <c:showLegendKey val="0"/>
          <c:showVal val="0"/>
          <c:showCatName val="0"/>
          <c:showSerName val="0"/>
          <c:showPercent val="0"/>
          <c:showBubbleSize val="0"/>
        </c:dLbls>
        <c:gapWidth val="150"/>
        <c:axId val="209898456"/>
        <c:axId val="44442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74.61</c:v>
                </c:pt>
                <c:pt idx="2">
                  <c:v>75.62</c:v>
                </c:pt>
                <c:pt idx="3">
                  <c:v>75.91</c:v>
                </c:pt>
                <c:pt idx="4">
                  <c:v>75.010000000000005</c:v>
                </c:pt>
              </c:numCache>
            </c:numRef>
          </c:val>
          <c:smooth val="0"/>
          <c:extLst xmlns:c16r2="http://schemas.microsoft.com/office/drawing/2015/06/chart">
            <c:ext xmlns:c16="http://schemas.microsoft.com/office/drawing/2014/chart" uri="{C3380CC4-5D6E-409C-BE32-E72D297353CC}">
              <c16:uniqueId val="{00000001-9F90-4668-B9F8-DC9F0FD64BCE}"/>
            </c:ext>
          </c:extLst>
        </c:ser>
        <c:dLbls>
          <c:showLegendKey val="0"/>
          <c:showVal val="0"/>
          <c:showCatName val="0"/>
          <c:showSerName val="0"/>
          <c:showPercent val="0"/>
          <c:showBubbleSize val="0"/>
        </c:dLbls>
        <c:marker val="1"/>
        <c:smooth val="0"/>
        <c:axId val="209898456"/>
        <c:axId val="444427648"/>
      </c:lineChart>
      <c:dateAx>
        <c:axId val="209898456"/>
        <c:scaling>
          <c:orientation val="minMax"/>
        </c:scaling>
        <c:delete val="1"/>
        <c:axPos val="b"/>
        <c:numFmt formatCode="ge" sourceLinked="1"/>
        <c:majorTickMark val="none"/>
        <c:minorTickMark val="none"/>
        <c:tickLblPos val="none"/>
        <c:crossAx val="444427648"/>
        <c:crosses val="autoZero"/>
        <c:auto val="1"/>
        <c:lblOffset val="100"/>
        <c:baseTimeUnit val="years"/>
      </c:dateAx>
      <c:valAx>
        <c:axId val="4444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262.45</c:v>
                </c:pt>
                <c:pt idx="1">
                  <c:v>111.48</c:v>
                </c:pt>
                <c:pt idx="2">
                  <c:v>107.99</c:v>
                </c:pt>
                <c:pt idx="3">
                  <c:v>242.74</c:v>
                </c:pt>
                <c:pt idx="4">
                  <c:v>41.86</c:v>
                </c:pt>
              </c:numCache>
            </c:numRef>
          </c:val>
          <c:extLst xmlns:c16r2="http://schemas.microsoft.com/office/drawing/2015/06/chart">
            <c:ext xmlns:c16="http://schemas.microsoft.com/office/drawing/2014/chart" uri="{C3380CC4-5D6E-409C-BE32-E72D297353CC}">
              <c16:uniqueId val="{00000000-AC25-451D-BBBE-B3CA98AC29B5}"/>
            </c:ext>
          </c:extLst>
        </c:ser>
        <c:dLbls>
          <c:showLegendKey val="0"/>
          <c:showVal val="0"/>
          <c:showCatName val="0"/>
          <c:showSerName val="0"/>
          <c:showPercent val="0"/>
          <c:showBubbleSize val="0"/>
        </c:dLbls>
        <c:gapWidth val="150"/>
        <c:axId val="443952408"/>
        <c:axId val="44395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109.5</c:v>
                </c:pt>
                <c:pt idx="1">
                  <c:v>106.28</c:v>
                </c:pt>
                <c:pt idx="2">
                  <c:v>108.35</c:v>
                </c:pt>
                <c:pt idx="3">
                  <c:v>114.74</c:v>
                </c:pt>
                <c:pt idx="4">
                  <c:v>104.85</c:v>
                </c:pt>
              </c:numCache>
            </c:numRef>
          </c:val>
          <c:smooth val="0"/>
          <c:extLst xmlns:c16r2="http://schemas.microsoft.com/office/drawing/2015/06/chart">
            <c:ext xmlns:c16="http://schemas.microsoft.com/office/drawing/2014/chart" uri="{C3380CC4-5D6E-409C-BE32-E72D297353CC}">
              <c16:uniqueId val="{00000001-AC25-451D-BBBE-B3CA98AC29B5}"/>
            </c:ext>
          </c:extLst>
        </c:ser>
        <c:dLbls>
          <c:showLegendKey val="0"/>
          <c:showVal val="0"/>
          <c:showCatName val="0"/>
          <c:showSerName val="0"/>
          <c:showPercent val="0"/>
          <c:showBubbleSize val="0"/>
        </c:dLbls>
        <c:marker val="1"/>
        <c:smooth val="0"/>
        <c:axId val="443952408"/>
        <c:axId val="443952800"/>
      </c:lineChart>
      <c:dateAx>
        <c:axId val="443952408"/>
        <c:scaling>
          <c:orientation val="minMax"/>
        </c:scaling>
        <c:delete val="1"/>
        <c:axPos val="b"/>
        <c:numFmt formatCode="ge" sourceLinked="1"/>
        <c:majorTickMark val="none"/>
        <c:minorTickMark val="none"/>
        <c:tickLblPos val="none"/>
        <c:crossAx val="443952800"/>
        <c:crosses val="autoZero"/>
        <c:auto val="1"/>
        <c:lblOffset val="100"/>
        <c:baseTimeUnit val="years"/>
      </c:dateAx>
      <c:valAx>
        <c:axId val="443952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95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39.520000000000003</c:v>
                </c:pt>
                <c:pt idx="1">
                  <c:v>45.07</c:v>
                </c:pt>
                <c:pt idx="2">
                  <c:v>46.38</c:v>
                </c:pt>
                <c:pt idx="3">
                  <c:v>45.4</c:v>
                </c:pt>
                <c:pt idx="4">
                  <c:v>45.25</c:v>
                </c:pt>
              </c:numCache>
            </c:numRef>
          </c:val>
          <c:extLst xmlns:c16r2="http://schemas.microsoft.com/office/drawing/2015/06/chart">
            <c:ext xmlns:c16="http://schemas.microsoft.com/office/drawing/2014/chart" uri="{C3380CC4-5D6E-409C-BE32-E72D297353CC}">
              <c16:uniqueId val="{00000000-D070-4C11-861D-3C420F07A7E8}"/>
            </c:ext>
          </c:extLst>
        </c:ser>
        <c:dLbls>
          <c:showLegendKey val="0"/>
          <c:showVal val="0"/>
          <c:showCatName val="0"/>
          <c:showSerName val="0"/>
          <c:showPercent val="0"/>
          <c:showBubbleSize val="0"/>
        </c:dLbls>
        <c:gapWidth val="150"/>
        <c:axId val="443953976"/>
        <c:axId val="44395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39.049999999999997</c:v>
                </c:pt>
                <c:pt idx="1">
                  <c:v>50.44</c:v>
                </c:pt>
                <c:pt idx="2">
                  <c:v>51.44</c:v>
                </c:pt>
                <c:pt idx="3">
                  <c:v>52.4</c:v>
                </c:pt>
                <c:pt idx="4">
                  <c:v>51.89</c:v>
                </c:pt>
              </c:numCache>
            </c:numRef>
          </c:val>
          <c:smooth val="0"/>
          <c:extLst xmlns:c16r2="http://schemas.microsoft.com/office/drawing/2015/06/chart">
            <c:ext xmlns:c16="http://schemas.microsoft.com/office/drawing/2014/chart" uri="{C3380CC4-5D6E-409C-BE32-E72D297353CC}">
              <c16:uniqueId val="{00000001-D070-4C11-861D-3C420F07A7E8}"/>
            </c:ext>
          </c:extLst>
        </c:ser>
        <c:dLbls>
          <c:showLegendKey val="0"/>
          <c:showVal val="0"/>
          <c:showCatName val="0"/>
          <c:showSerName val="0"/>
          <c:showPercent val="0"/>
          <c:showBubbleSize val="0"/>
        </c:dLbls>
        <c:marker val="1"/>
        <c:smooth val="0"/>
        <c:axId val="443953976"/>
        <c:axId val="443954368"/>
      </c:lineChart>
      <c:dateAx>
        <c:axId val="443953976"/>
        <c:scaling>
          <c:orientation val="minMax"/>
        </c:scaling>
        <c:delete val="1"/>
        <c:axPos val="b"/>
        <c:numFmt formatCode="ge" sourceLinked="1"/>
        <c:majorTickMark val="none"/>
        <c:minorTickMark val="none"/>
        <c:tickLblPos val="none"/>
        <c:crossAx val="443954368"/>
        <c:crosses val="autoZero"/>
        <c:auto val="1"/>
        <c:lblOffset val="100"/>
        <c:baseTimeUnit val="years"/>
      </c:dateAx>
      <c:valAx>
        <c:axId val="4439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95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47.09</c:v>
                </c:pt>
                <c:pt idx="1">
                  <c:v>46.72</c:v>
                </c:pt>
                <c:pt idx="2">
                  <c:v>49.62</c:v>
                </c:pt>
                <c:pt idx="3">
                  <c:v>37.1</c:v>
                </c:pt>
                <c:pt idx="4">
                  <c:v>38.94</c:v>
                </c:pt>
              </c:numCache>
            </c:numRef>
          </c:val>
          <c:extLst xmlns:c16r2="http://schemas.microsoft.com/office/drawing/2015/06/chart">
            <c:ext xmlns:c16="http://schemas.microsoft.com/office/drawing/2014/chart" uri="{C3380CC4-5D6E-409C-BE32-E72D297353CC}">
              <c16:uniqueId val="{00000000-CBCF-409B-9182-44D471408F23}"/>
            </c:ext>
          </c:extLst>
        </c:ser>
        <c:dLbls>
          <c:showLegendKey val="0"/>
          <c:showVal val="0"/>
          <c:showCatName val="0"/>
          <c:showSerName val="0"/>
          <c:showPercent val="0"/>
          <c:showBubbleSize val="0"/>
        </c:dLbls>
        <c:gapWidth val="150"/>
        <c:axId val="443992000"/>
        <c:axId val="44399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8.18</c:v>
                </c:pt>
                <c:pt idx="1">
                  <c:v>9.64</c:v>
                </c:pt>
                <c:pt idx="2">
                  <c:v>11.68</c:v>
                </c:pt>
                <c:pt idx="3">
                  <c:v>14.01</c:v>
                </c:pt>
                <c:pt idx="4">
                  <c:v>14.74</c:v>
                </c:pt>
              </c:numCache>
            </c:numRef>
          </c:val>
          <c:smooth val="0"/>
          <c:extLst xmlns:c16r2="http://schemas.microsoft.com/office/drawing/2015/06/chart">
            <c:ext xmlns:c16="http://schemas.microsoft.com/office/drawing/2014/chart" uri="{C3380CC4-5D6E-409C-BE32-E72D297353CC}">
              <c16:uniqueId val="{00000001-CBCF-409B-9182-44D471408F23}"/>
            </c:ext>
          </c:extLst>
        </c:ser>
        <c:dLbls>
          <c:showLegendKey val="0"/>
          <c:showVal val="0"/>
          <c:showCatName val="0"/>
          <c:showSerName val="0"/>
          <c:showPercent val="0"/>
          <c:showBubbleSize val="0"/>
        </c:dLbls>
        <c:marker val="1"/>
        <c:smooth val="0"/>
        <c:axId val="443992000"/>
        <c:axId val="443992392"/>
      </c:lineChart>
      <c:dateAx>
        <c:axId val="443992000"/>
        <c:scaling>
          <c:orientation val="minMax"/>
        </c:scaling>
        <c:delete val="1"/>
        <c:axPos val="b"/>
        <c:numFmt formatCode="ge" sourceLinked="1"/>
        <c:majorTickMark val="none"/>
        <c:minorTickMark val="none"/>
        <c:tickLblPos val="none"/>
        <c:crossAx val="443992392"/>
        <c:crosses val="autoZero"/>
        <c:auto val="1"/>
        <c:lblOffset val="100"/>
        <c:baseTimeUnit val="years"/>
      </c:dateAx>
      <c:valAx>
        <c:axId val="44399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9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17924.150000000001</c:v>
                </c:pt>
                <c:pt idx="1">
                  <c:v>1091.18</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B43-4271-A9F5-0732F2250E88}"/>
            </c:ext>
          </c:extLst>
        </c:ser>
        <c:dLbls>
          <c:showLegendKey val="0"/>
          <c:showVal val="0"/>
          <c:showCatName val="0"/>
          <c:showSerName val="0"/>
          <c:showPercent val="0"/>
          <c:showBubbleSize val="0"/>
        </c:dLbls>
        <c:gapWidth val="150"/>
        <c:axId val="443993960"/>
        <c:axId val="44399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44.3</c:v>
                </c:pt>
                <c:pt idx="1">
                  <c:v>32.31</c:v>
                </c:pt>
                <c:pt idx="2">
                  <c:v>26.85</c:v>
                </c:pt>
                <c:pt idx="3">
                  <c:v>27.19</c:v>
                </c:pt>
                <c:pt idx="4">
                  <c:v>27.52</c:v>
                </c:pt>
              </c:numCache>
            </c:numRef>
          </c:val>
          <c:smooth val="0"/>
          <c:extLst xmlns:c16r2="http://schemas.microsoft.com/office/drawing/2015/06/chart">
            <c:ext xmlns:c16="http://schemas.microsoft.com/office/drawing/2014/chart" uri="{C3380CC4-5D6E-409C-BE32-E72D297353CC}">
              <c16:uniqueId val="{00000001-7B43-4271-A9F5-0732F2250E88}"/>
            </c:ext>
          </c:extLst>
        </c:ser>
        <c:dLbls>
          <c:showLegendKey val="0"/>
          <c:showVal val="0"/>
          <c:showCatName val="0"/>
          <c:showSerName val="0"/>
          <c:showPercent val="0"/>
          <c:showBubbleSize val="0"/>
        </c:dLbls>
        <c:marker val="1"/>
        <c:smooth val="0"/>
        <c:axId val="443993960"/>
        <c:axId val="443994352"/>
      </c:lineChart>
      <c:dateAx>
        <c:axId val="443993960"/>
        <c:scaling>
          <c:orientation val="minMax"/>
        </c:scaling>
        <c:delete val="1"/>
        <c:axPos val="b"/>
        <c:numFmt formatCode="ge" sourceLinked="1"/>
        <c:majorTickMark val="none"/>
        <c:minorTickMark val="none"/>
        <c:tickLblPos val="none"/>
        <c:crossAx val="443994352"/>
        <c:crosses val="autoZero"/>
        <c:auto val="1"/>
        <c:lblOffset val="100"/>
        <c:baseTimeUnit val="years"/>
      </c:dateAx>
      <c:valAx>
        <c:axId val="443994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99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46066.34</c:v>
                </c:pt>
                <c:pt idx="1">
                  <c:v>9933.9599999999991</c:v>
                </c:pt>
                <c:pt idx="2">
                  <c:v>824.51</c:v>
                </c:pt>
                <c:pt idx="3">
                  <c:v>275.27</c:v>
                </c:pt>
                <c:pt idx="4">
                  <c:v>283.66000000000003</c:v>
                </c:pt>
              </c:numCache>
            </c:numRef>
          </c:val>
          <c:extLst xmlns:c16r2="http://schemas.microsoft.com/office/drawing/2015/06/chart">
            <c:ext xmlns:c16="http://schemas.microsoft.com/office/drawing/2014/chart" uri="{C3380CC4-5D6E-409C-BE32-E72D297353CC}">
              <c16:uniqueId val="{00000000-02E4-4816-A12A-6B6E7CCDF1B0}"/>
            </c:ext>
          </c:extLst>
        </c:ser>
        <c:dLbls>
          <c:showLegendKey val="0"/>
          <c:showVal val="0"/>
          <c:showCatName val="0"/>
          <c:showSerName val="0"/>
          <c:showPercent val="0"/>
          <c:showBubbleSize val="0"/>
        </c:dLbls>
        <c:gapWidth val="150"/>
        <c:axId val="209825488"/>
        <c:axId val="20982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2098.87</c:v>
                </c:pt>
                <c:pt idx="1">
                  <c:v>571.29999999999995</c:v>
                </c:pt>
                <c:pt idx="2">
                  <c:v>527.82000000000005</c:v>
                </c:pt>
                <c:pt idx="3">
                  <c:v>477.44</c:v>
                </c:pt>
                <c:pt idx="4">
                  <c:v>445.85</c:v>
                </c:pt>
              </c:numCache>
            </c:numRef>
          </c:val>
          <c:smooth val="0"/>
          <c:extLst xmlns:c16r2="http://schemas.microsoft.com/office/drawing/2015/06/chart">
            <c:ext xmlns:c16="http://schemas.microsoft.com/office/drawing/2014/chart" uri="{C3380CC4-5D6E-409C-BE32-E72D297353CC}">
              <c16:uniqueId val="{00000001-02E4-4816-A12A-6B6E7CCDF1B0}"/>
            </c:ext>
          </c:extLst>
        </c:ser>
        <c:dLbls>
          <c:showLegendKey val="0"/>
          <c:showVal val="0"/>
          <c:showCatName val="0"/>
          <c:showSerName val="0"/>
          <c:showPercent val="0"/>
          <c:showBubbleSize val="0"/>
        </c:dLbls>
        <c:marker val="1"/>
        <c:smooth val="0"/>
        <c:axId val="209825488"/>
        <c:axId val="209825880"/>
      </c:lineChart>
      <c:dateAx>
        <c:axId val="209825488"/>
        <c:scaling>
          <c:orientation val="minMax"/>
        </c:scaling>
        <c:delete val="1"/>
        <c:axPos val="b"/>
        <c:numFmt formatCode="ge" sourceLinked="1"/>
        <c:majorTickMark val="none"/>
        <c:minorTickMark val="none"/>
        <c:tickLblPos val="none"/>
        <c:crossAx val="209825880"/>
        <c:crosses val="autoZero"/>
        <c:auto val="1"/>
        <c:lblOffset val="100"/>
        <c:baseTimeUnit val="years"/>
      </c:dateAx>
      <c:valAx>
        <c:axId val="209825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82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364117.01</c:v>
                </c:pt>
                <c:pt idx="1">
                  <c:v>46336.7</c:v>
                </c:pt>
                <c:pt idx="2">
                  <c:v>33707.019999999997</c:v>
                </c:pt>
                <c:pt idx="3">
                  <c:v>15203.17</c:v>
                </c:pt>
                <c:pt idx="4">
                  <c:v>12153.02</c:v>
                </c:pt>
              </c:numCache>
            </c:numRef>
          </c:val>
          <c:extLst xmlns:c16r2="http://schemas.microsoft.com/office/drawing/2015/06/chart">
            <c:ext xmlns:c16="http://schemas.microsoft.com/office/drawing/2014/chart" uri="{C3380CC4-5D6E-409C-BE32-E72D297353CC}">
              <c16:uniqueId val="{00000000-1BE5-474F-8A5C-B74B2F0CDAFB}"/>
            </c:ext>
          </c:extLst>
        </c:ser>
        <c:dLbls>
          <c:showLegendKey val="0"/>
          <c:showVal val="0"/>
          <c:showCatName val="0"/>
          <c:showSerName val="0"/>
          <c:showPercent val="0"/>
          <c:showBubbleSize val="0"/>
        </c:dLbls>
        <c:gapWidth val="150"/>
        <c:axId val="443993568"/>
        <c:axId val="20982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536.9</c:v>
                </c:pt>
                <c:pt idx="1">
                  <c:v>495.43</c:v>
                </c:pt>
                <c:pt idx="2">
                  <c:v>488.5</c:v>
                </c:pt>
                <c:pt idx="3">
                  <c:v>485.75</c:v>
                </c:pt>
                <c:pt idx="4">
                  <c:v>516.34</c:v>
                </c:pt>
              </c:numCache>
            </c:numRef>
          </c:val>
          <c:smooth val="0"/>
          <c:extLst xmlns:c16r2="http://schemas.microsoft.com/office/drawing/2015/06/chart">
            <c:ext xmlns:c16="http://schemas.microsoft.com/office/drawing/2014/chart" uri="{C3380CC4-5D6E-409C-BE32-E72D297353CC}">
              <c16:uniqueId val="{00000001-1BE5-474F-8A5C-B74B2F0CDAFB}"/>
            </c:ext>
          </c:extLst>
        </c:ser>
        <c:dLbls>
          <c:showLegendKey val="0"/>
          <c:showVal val="0"/>
          <c:showCatName val="0"/>
          <c:showSerName val="0"/>
          <c:showPercent val="0"/>
          <c:showBubbleSize val="0"/>
        </c:dLbls>
        <c:marker val="1"/>
        <c:smooth val="0"/>
        <c:axId val="443993568"/>
        <c:axId val="209827056"/>
      </c:lineChart>
      <c:dateAx>
        <c:axId val="443993568"/>
        <c:scaling>
          <c:orientation val="minMax"/>
        </c:scaling>
        <c:delete val="1"/>
        <c:axPos val="b"/>
        <c:numFmt formatCode="ge" sourceLinked="1"/>
        <c:majorTickMark val="none"/>
        <c:minorTickMark val="none"/>
        <c:tickLblPos val="none"/>
        <c:crossAx val="209827056"/>
        <c:crosses val="autoZero"/>
        <c:auto val="1"/>
        <c:lblOffset val="100"/>
        <c:baseTimeUnit val="years"/>
      </c:dateAx>
      <c:valAx>
        <c:axId val="20982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9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0.15</c:v>
                </c:pt>
                <c:pt idx="1">
                  <c:v>0.88</c:v>
                </c:pt>
                <c:pt idx="2">
                  <c:v>1.1000000000000001</c:v>
                </c:pt>
                <c:pt idx="3">
                  <c:v>2.56</c:v>
                </c:pt>
                <c:pt idx="4">
                  <c:v>2.0099999999999998</c:v>
                </c:pt>
              </c:numCache>
            </c:numRef>
          </c:val>
          <c:extLst xmlns:c16r2="http://schemas.microsoft.com/office/drawing/2015/06/chart">
            <c:ext xmlns:c16="http://schemas.microsoft.com/office/drawing/2014/chart" uri="{C3380CC4-5D6E-409C-BE32-E72D297353CC}">
              <c16:uniqueId val="{00000000-E74A-416E-A915-3AD28853B93C}"/>
            </c:ext>
          </c:extLst>
        </c:ser>
        <c:dLbls>
          <c:showLegendKey val="0"/>
          <c:showVal val="0"/>
          <c:showCatName val="0"/>
          <c:showSerName val="0"/>
          <c:showPercent val="0"/>
          <c:showBubbleSize val="0"/>
        </c:dLbls>
        <c:gapWidth val="150"/>
        <c:axId val="209828232"/>
        <c:axId val="20982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80.010000000000005</c:v>
                </c:pt>
                <c:pt idx="1">
                  <c:v>81.900000000000006</c:v>
                </c:pt>
                <c:pt idx="2">
                  <c:v>82.42</c:v>
                </c:pt>
                <c:pt idx="3">
                  <c:v>83.59</c:v>
                </c:pt>
                <c:pt idx="4">
                  <c:v>83.27</c:v>
                </c:pt>
              </c:numCache>
            </c:numRef>
          </c:val>
          <c:smooth val="0"/>
          <c:extLst xmlns:c16r2="http://schemas.microsoft.com/office/drawing/2015/06/chart">
            <c:ext xmlns:c16="http://schemas.microsoft.com/office/drawing/2014/chart" uri="{C3380CC4-5D6E-409C-BE32-E72D297353CC}">
              <c16:uniqueId val="{00000001-E74A-416E-A915-3AD28853B93C}"/>
            </c:ext>
          </c:extLst>
        </c:ser>
        <c:dLbls>
          <c:showLegendKey val="0"/>
          <c:showVal val="0"/>
          <c:showCatName val="0"/>
          <c:showSerName val="0"/>
          <c:showPercent val="0"/>
          <c:showBubbleSize val="0"/>
        </c:dLbls>
        <c:marker val="1"/>
        <c:smooth val="0"/>
        <c:axId val="209828232"/>
        <c:axId val="209828624"/>
      </c:lineChart>
      <c:dateAx>
        <c:axId val="209828232"/>
        <c:scaling>
          <c:orientation val="minMax"/>
        </c:scaling>
        <c:delete val="1"/>
        <c:axPos val="b"/>
        <c:numFmt formatCode="ge" sourceLinked="1"/>
        <c:majorTickMark val="none"/>
        <c:minorTickMark val="none"/>
        <c:tickLblPos val="none"/>
        <c:crossAx val="209828624"/>
        <c:crosses val="autoZero"/>
        <c:auto val="1"/>
        <c:lblOffset val="100"/>
        <c:baseTimeUnit val="years"/>
      </c:dateAx>
      <c:valAx>
        <c:axId val="20982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2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222014.61</c:v>
                </c:pt>
                <c:pt idx="1">
                  <c:v>45356.6</c:v>
                </c:pt>
                <c:pt idx="2">
                  <c:v>31404.22</c:v>
                </c:pt>
                <c:pt idx="3">
                  <c:v>12254.24</c:v>
                </c:pt>
                <c:pt idx="4">
                  <c:v>14319.68</c:v>
                </c:pt>
              </c:numCache>
            </c:numRef>
          </c:val>
          <c:extLst xmlns:c16r2="http://schemas.microsoft.com/office/drawing/2015/06/chart">
            <c:ext xmlns:c16="http://schemas.microsoft.com/office/drawing/2014/chart" uri="{C3380CC4-5D6E-409C-BE32-E72D297353CC}">
              <c16:uniqueId val="{00000000-5CB6-41FE-A30A-779CF0EE7B3C}"/>
            </c:ext>
          </c:extLst>
        </c:ser>
        <c:dLbls>
          <c:showLegendKey val="0"/>
          <c:showVal val="0"/>
          <c:showCatName val="0"/>
          <c:showSerName val="0"/>
          <c:showPercent val="0"/>
          <c:showBubbleSize val="0"/>
        </c:dLbls>
        <c:gapWidth val="150"/>
        <c:axId val="209895320"/>
        <c:axId val="2098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232.46</c:v>
                </c:pt>
                <c:pt idx="1">
                  <c:v>227.97</c:v>
                </c:pt>
                <c:pt idx="2">
                  <c:v>226.99</c:v>
                </c:pt>
                <c:pt idx="3">
                  <c:v>230.22</c:v>
                </c:pt>
                <c:pt idx="4">
                  <c:v>228.81</c:v>
                </c:pt>
              </c:numCache>
            </c:numRef>
          </c:val>
          <c:smooth val="0"/>
          <c:extLst xmlns:c16r2="http://schemas.microsoft.com/office/drawing/2015/06/chart">
            <c:ext xmlns:c16="http://schemas.microsoft.com/office/drawing/2014/chart" uri="{C3380CC4-5D6E-409C-BE32-E72D297353CC}">
              <c16:uniqueId val="{00000001-5CB6-41FE-A30A-779CF0EE7B3C}"/>
            </c:ext>
          </c:extLst>
        </c:ser>
        <c:dLbls>
          <c:showLegendKey val="0"/>
          <c:showVal val="0"/>
          <c:showCatName val="0"/>
          <c:showSerName val="0"/>
          <c:showPercent val="0"/>
          <c:showBubbleSize val="0"/>
        </c:dLbls>
        <c:marker val="1"/>
        <c:smooth val="0"/>
        <c:axId val="209895320"/>
        <c:axId val="209895712"/>
      </c:lineChart>
      <c:dateAx>
        <c:axId val="209895320"/>
        <c:scaling>
          <c:orientation val="minMax"/>
        </c:scaling>
        <c:delete val="1"/>
        <c:axPos val="b"/>
        <c:numFmt formatCode="ge" sourceLinked="1"/>
        <c:majorTickMark val="none"/>
        <c:minorTickMark val="none"/>
        <c:tickLblPos val="none"/>
        <c:crossAx val="209895712"/>
        <c:crosses val="autoZero"/>
        <c:auto val="1"/>
        <c:lblOffset val="100"/>
        <c:baseTimeUnit val="years"/>
      </c:dateAx>
      <c:valAx>
        <c:axId val="2098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68"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浪江町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A9</v>
      </c>
      <c r="X8" s="58"/>
      <c r="Y8" s="58"/>
      <c r="Z8" s="58"/>
      <c r="AA8" s="58"/>
      <c r="AB8" s="58"/>
      <c r="AC8" s="58"/>
      <c r="AD8" s="58" t="str">
        <f>データ!$M$6</f>
        <v>非設置</v>
      </c>
      <c r="AE8" s="58"/>
      <c r="AF8" s="58"/>
      <c r="AG8" s="58"/>
      <c r="AH8" s="58"/>
      <c r="AI8" s="58"/>
      <c r="AJ8" s="58"/>
      <c r="AK8" s="4"/>
      <c r="AL8" s="59">
        <f>データ!$R$6</f>
        <v>18020</v>
      </c>
      <c r="AM8" s="59"/>
      <c r="AN8" s="59"/>
      <c r="AO8" s="59"/>
      <c r="AP8" s="59"/>
      <c r="AQ8" s="59"/>
      <c r="AR8" s="59"/>
      <c r="AS8" s="59"/>
      <c r="AT8" s="50">
        <f>データ!$S$6</f>
        <v>223.14</v>
      </c>
      <c r="AU8" s="51"/>
      <c r="AV8" s="51"/>
      <c r="AW8" s="51"/>
      <c r="AX8" s="51"/>
      <c r="AY8" s="51"/>
      <c r="AZ8" s="51"/>
      <c r="BA8" s="51"/>
      <c r="BB8" s="52">
        <f>データ!$T$6</f>
        <v>80.760000000000005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80.27</v>
      </c>
      <c r="J10" s="51"/>
      <c r="K10" s="51"/>
      <c r="L10" s="51"/>
      <c r="M10" s="51"/>
      <c r="N10" s="51"/>
      <c r="O10" s="62"/>
      <c r="P10" s="52">
        <f>データ!$P$6</f>
        <v>3.93</v>
      </c>
      <c r="Q10" s="52"/>
      <c r="R10" s="52"/>
      <c r="S10" s="52"/>
      <c r="T10" s="52"/>
      <c r="U10" s="52"/>
      <c r="V10" s="52"/>
      <c r="W10" s="59">
        <f>データ!$Q$6</f>
        <v>3456</v>
      </c>
      <c r="X10" s="59"/>
      <c r="Y10" s="59"/>
      <c r="Z10" s="59"/>
      <c r="AA10" s="59"/>
      <c r="AB10" s="59"/>
      <c r="AC10" s="59"/>
      <c r="AD10" s="2"/>
      <c r="AE10" s="2"/>
      <c r="AF10" s="2"/>
      <c r="AG10" s="2"/>
      <c r="AH10" s="4"/>
      <c r="AI10" s="4"/>
      <c r="AJ10" s="4"/>
      <c r="AK10" s="4"/>
      <c r="AL10" s="59">
        <f>データ!$U$6</f>
        <v>703</v>
      </c>
      <c r="AM10" s="59"/>
      <c r="AN10" s="59"/>
      <c r="AO10" s="59"/>
      <c r="AP10" s="59"/>
      <c r="AQ10" s="59"/>
      <c r="AR10" s="59"/>
      <c r="AS10" s="59"/>
      <c r="AT10" s="50">
        <f>データ!$V$6</f>
        <v>46.19</v>
      </c>
      <c r="AU10" s="51"/>
      <c r="AV10" s="51"/>
      <c r="AW10" s="51"/>
      <c r="AX10" s="51"/>
      <c r="AY10" s="51"/>
      <c r="AZ10" s="51"/>
      <c r="BA10" s="51"/>
      <c r="BB10" s="52">
        <f>データ!$W$6</f>
        <v>15.22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pfwNr6+Bv/Zba52Uf0WttzECMJA/3IRKTLhb3DaP7aYr+JNNa1Sc1OiXs7C74QwG4C9KKy5j7tOj5Lwi9Nn4w==" saltValue="me2rc8YYR8a761LeYkd99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75477</v>
      </c>
      <c r="D6" s="33">
        <f t="shared" si="3"/>
        <v>46</v>
      </c>
      <c r="E6" s="33">
        <f t="shared" si="3"/>
        <v>1</v>
      </c>
      <c r="F6" s="33">
        <f t="shared" si="3"/>
        <v>0</v>
      </c>
      <c r="G6" s="33">
        <f t="shared" si="3"/>
        <v>1</v>
      </c>
      <c r="H6" s="33" t="str">
        <f t="shared" si="3"/>
        <v>福島県　浪江町</v>
      </c>
      <c r="I6" s="33" t="str">
        <f t="shared" si="3"/>
        <v>法適用</v>
      </c>
      <c r="J6" s="33" t="str">
        <f t="shared" si="3"/>
        <v>水道事業</v>
      </c>
      <c r="K6" s="33" t="str">
        <f t="shared" si="3"/>
        <v>末端給水事業</v>
      </c>
      <c r="L6" s="33" t="str">
        <f t="shared" si="3"/>
        <v>A9</v>
      </c>
      <c r="M6" s="33" t="str">
        <f t="shared" si="3"/>
        <v>非設置</v>
      </c>
      <c r="N6" s="34" t="str">
        <f t="shared" si="3"/>
        <v>-</v>
      </c>
      <c r="O6" s="34">
        <f t="shared" si="3"/>
        <v>80.27</v>
      </c>
      <c r="P6" s="34">
        <f t="shared" si="3"/>
        <v>3.93</v>
      </c>
      <c r="Q6" s="34">
        <f t="shared" si="3"/>
        <v>3456</v>
      </c>
      <c r="R6" s="34">
        <f t="shared" si="3"/>
        <v>18020</v>
      </c>
      <c r="S6" s="34">
        <f t="shared" si="3"/>
        <v>223.14</v>
      </c>
      <c r="T6" s="34">
        <f t="shared" si="3"/>
        <v>80.760000000000005</v>
      </c>
      <c r="U6" s="34">
        <f t="shared" si="3"/>
        <v>703</v>
      </c>
      <c r="V6" s="34">
        <f t="shared" si="3"/>
        <v>46.19</v>
      </c>
      <c r="W6" s="34">
        <f t="shared" si="3"/>
        <v>15.22</v>
      </c>
      <c r="X6" s="35">
        <f>IF(X7="",NA(),X7)</f>
        <v>262.45</v>
      </c>
      <c r="Y6" s="35">
        <f t="shared" ref="Y6:AG6" si="4">IF(Y7="",NA(),Y7)</f>
        <v>111.48</v>
      </c>
      <c r="Z6" s="35">
        <f t="shared" si="4"/>
        <v>107.99</v>
      </c>
      <c r="AA6" s="35">
        <f t="shared" si="4"/>
        <v>242.74</v>
      </c>
      <c r="AB6" s="35">
        <f t="shared" si="4"/>
        <v>41.86</v>
      </c>
      <c r="AC6" s="35">
        <f t="shared" si="4"/>
        <v>109.5</v>
      </c>
      <c r="AD6" s="35">
        <f t="shared" si="4"/>
        <v>106.28</v>
      </c>
      <c r="AE6" s="35">
        <f t="shared" si="4"/>
        <v>108.35</v>
      </c>
      <c r="AF6" s="35">
        <f t="shared" si="4"/>
        <v>114.74</v>
      </c>
      <c r="AG6" s="35">
        <f t="shared" si="4"/>
        <v>104.85</v>
      </c>
      <c r="AH6" s="34" t="str">
        <f>IF(AH7="","",IF(AH7="-","【-】","【"&amp;SUBSTITUTE(TEXT(AH7,"#,##0.00"),"-","△")&amp;"】"))</f>
        <v>【113.39】</v>
      </c>
      <c r="AI6" s="35">
        <f>IF(AI7="",NA(),AI7)</f>
        <v>17924.150000000001</v>
      </c>
      <c r="AJ6" s="35">
        <f t="shared" ref="AJ6:AR6" si="5">IF(AJ7="",NA(),AJ7)</f>
        <v>1091.18</v>
      </c>
      <c r="AK6" s="34">
        <f t="shared" si="5"/>
        <v>0</v>
      </c>
      <c r="AL6" s="34">
        <f t="shared" si="5"/>
        <v>0</v>
      </c>
      <c r="AM6" s="34">
        <f t="shared" si="5"/>
        <v>0</v>
      </c>
      <c r="AN6" s="35">
        <f t="shared" si="5"/>
        <v>44.3</v>
      </c>
      <c r="AO6" s="35">
        <f t="shared" si="5"/>
        <v>32.31</v>
      </c>
      <c r="AP6" s="35">
        <f t="shared" si="5"/>
        <v>26.85</v>
      </c>
      <c r="AQ6" s="35">
        <f t="shared" si="5"/>
        <v>27.19</v>
      </c>
      <c r="AR6" s="35">
        <f t="shared" si="5"/>
        <v>27.52</v>
      </c>
      <c r="AS6" s="34" t="str">
        <f>IF(AS7="","",IF(AS7="-","【-】","【"&amp;SUBSTITUTE(TEXT(AS7,"#,##0.00"),"-","△")&amp;"】"))</f>
        <v>【0.85】</v>
      </c>
      <c r="AT6" s="35">
        <f>IF(AT7="",NA(),AT7)</f>
        <v>46066.34</v>
      </c>
      <c r="AU6" s="35">
        <f t="shared" ref="AU6:BC6" si="6">IF(AU7="",NA(),AU7)</f>
        <v>9933.9599999999991</v>
      </c>
      <c r="AV6" s="35">
        <f t="shared" si="6"/>
        <v>824.51</v>
      </c>
      <c r="AW6" s="35">
        <f t="shared" si="6"/>
        <v>275.27</v>
      </c>
      <c r="AX6" s="35">
        <f t="shared" si="6"/>
        <v>283.66000000000003</v>
      </c>
      <c r="AY6" s="35">
        <f t="shared" si="6"/>
        <v>2098.87</v>
      </c>
      <c r="AZ6" s="35">
        <f t="shared" si="6"/>
        <v>571.29999999999995</v>
      </c>
      <c r="BA6" s="35">
        <f t="shared" si="6"/>
        <v>527.82000000000005</v>
      </c>
      <c r="BB6" s="35">
        <f t="shared" si="6"/>
        <v>477.44</v>
      </c>
      <c r="BC6" s="35">
        <f t="shared" si="6"/>
        <v>445.85</v>
      </c>
      <c r="BD6" s="34" t="str">
        <f>IF(BD7="","",IF(BD7="-","【-】","【"&amp;SUBSTITUTE(TEXT(BD7,"#,##0.00"),"-","△")&amp;"】"))</f>
        <v>【264.34】</v>
      </c>
      <c r="BE6" s="35">
        <f>IF(BE7="",NA(),BE7)</f>
        <v>364117.01</v>
      </c>
      <c r="BF6" s="35">
        <f t="shared" ref="BF6:BN6" si="7">IF(BF7="",NA(),BF7)</f>
        <v>46336.7</v>
      </c>
      <c r="BG6" s="35">
        <f t="shared" si="7"/>
        <v>33707.019999999997</v>
      </c>
      <c r="BH6" s="35">
        <f t="shared" si="7"/>
        <v>15203.17</v>
      </c>
      <c r="BI6" s="35">
        <f t="shared" si="7"/>
        <v>12153.02</v>
      </c>
      <c r="BJ6" s="35">
        <f t="shared" si="7"/>
        <v>536.9</v>
      </c>
      <c r="BK6" s="35">
        <f t="shared" si="7"/>
        <v>495.43</v>
      </c>
      <c r="BL6" s="35">
        <f t="shared" si="7"/>
        <v>488.5</v>
      </c>
      <c r="BM6" s="35">
        <f t="shared" si="7"/>
        <v>485.75</v>
      </c>
      <c r="BN6" s="35">
        <f t="shared" si="7"/>
        <v>516.34</v>
      </c>
      <c r="BO6" s="34" t="str">
        <f>IF(BO7="","",IF(BO7="-","【-】","【"&amp;SUBSTITUTE(TEXT(BO7,"#,##0.00"),"-","△")&amp;"】"))</f>
        <v>【274.27】</v>
      </c>
      <c r="BP6" s="35">
        <f>IF(BP7="",NA(),BP7)</f>
        <v>0.15</v>
      </c>
      <c r="BQ6" s="35">
        <f t="shared" ref="BQ6:BY6" si="8">IF(BQ7="",NA(),BQ7)</f>
        <v>0.88</v>
      </c>
      <c r="BR6" s="35">
        <f t="shared" si="8"/>
        <v>1.1000000000000001</v>
      </c>
      <c r="BS6" s="35">
        <f t="shared" si="8"/>
        <v>2.56</v>
      </c>
      <c r="BT6" s="35">
        <f t="shared" si="8"/>
        <v>2.0099999999999998</v>
      </c>
      <c r="BU6" s="35">
        <f t="shared" si="8"/>
        <v>80.010000000000005</v>
      </c>
      <c r="BV6" s="35">
        <f t="shared" si="8"/>
        <v>81.900000000000006</v>
      </c>
      <c r="BW6" s="35">
        <f t="shared" si="8"/>
        <v>82.42</v>
      </c>
      <c r="BX6" s="35">
        <f t="shared" si="8"/>
        <v>83.59</v>
      </c>
      <c r="BY6" s="35">
        <f t="shared" si="8"/>
        <v>83.27</v>
      </c>
      <c r="BZ6" s="34" t="str">
        <f>IF(BZ7="","",IF(BZ7="-","【-】","【"&amp;SUBSTITUTE(TEXT(BZ7,"#,##0.00"),"-","△")&amp;"】"))</f>
        <v>【104.36】</v>
      </c>
      <c r="CA6" s="35">
        <f>IF(CA7="",NA(),CA7)</f>
        <v>222014.61</v>
      </c>
      <c r="CB6" s="35">
        <f t="shared" ref="CB6:CJ6" si="9">IF(CB7="",NA(),CB7)</f>
        <v>45356.6</v>
      </c>
      <c r="CC6" s="35">
        <f t="shared" si="9"/>
        <v>31404.22</v>
      </c>
      <c r="CD6" s="35">
        <f t="shared" si="9"/>
        <v>12254.24</v>
      </c>
      <c r="CE6" s="35">
        <f t="shared" si="9"/>
        <v>14319.68</v>
      </c>
      <c r="CF6" s="35">
        <f t="shared" si="9"/>
        <v>232.46</v>
      </c>
      <c r="CG6" s="35">
        <f t="shared" si="9"/>
        <v>227.97</v>
      </c>
      <c r="CH6" s="35">
        <f t="shared" si="9"/>
        <v>226.99</v>
      </c>
      <c r="CI6" s="35">
        <f t="shared" si="9"/>
        <v>230.22</v>
      </c>
      <c r="CJ6" s="35">
        <f t="shared" si="9"/>
        <v>228.81</v>
      </c>
      <c r="CK6" s="34" t="str">
        <f>IF(CK7="","",IF(CK7="-","【-】","【"&amp;SUBSTITUTE(TEXT(CK7,"#,##0.00"),"-","△")&amp;"】"))</f>
        <v>【165.71】</v>
      </c>
      <c r="CL6" s="34">
        <f>IF(CL7="",NA(),CL7)</f>
        <v>0</v>
      </c>
      <c r="CM6" s="34">
        <f t="shared" ref="CM6:CU6" si="10">IF(CM7="",NA(),CM7)</f>
        <v>0</v>
      </c>
      <c r="CN6" s="35">
        <f t="shared" si="10"/>
        <v>4.59</v>
      </c>
      <c r="CO6" s="35">
        <f t="shared" si="10"/>
        <v>8.69</v>
      </c>
      <c r="CP6" s="35">
        <f t="shared" si="10"/>
        <v>12.89</v>
      </c>
      <c r="CQ6" s="35">
        <f t="shared" si="10"/>
        <v>41.24</v>
      </c>
      <c r="CR6" s="35">
        <f t="shared" si="10"/>
        <v>40.700000000000003</v>
      </c>
      <c r="CS6" s="35">
        <f t="shared" si="10"/>
        <v>39.909999999999997</v>
      </c>
      <c r="CT6" s="35">
        <f t="shared" si="10"/>
        <v>41.09</v>
      </c>
      <c r="CU6" s="35">
        <f t="shared" si="10"/>
        <v>38.979999999999997</v>
      </c>
      <c r="CV6" s="34" t="str">
        <f>IF(CV7="","",IF(CV7="-","【-】","【"&amp;SUBSTITUTE(TEXT(CV7,"#,##0.00"),"-","△")&amp;"】"))</f>
        <v>【60.41】</v>
      </c>
      <c r="CW6" s="35" t="str">
        <f>IF(CW7="",NA(),CW7)</f>
        <v>-</v>
      </c>
      <c r="CX6" s="35" t="str">
        <f t="shared" ref="CX6:DF6" si="11">IF(CX7="",NA(),CX7)</f>
        <v>-</v>
      </c>
      <c r="CY6" s="35">
        <f t="shared" si="11"/>
        <v>3.47</v>
      </c>
      <c r="CZ6" s="35">
        <f t="shared" si="11"/>
        <v>4</v>
      </c>
      <c r="DA6" s="35">
        <f t="shared" si="11"/>
        <v>3.22</v>
      </c>
      <c r="DB6" s="35">
        <f t="shared" si="11"/>
        <v>74.900000000000006</v>
      </c>
      <c r="DC6" s="35">
        <f t="shared" si="11"/>
        <v>74.61</v>
      </c>
      <c r="DD6" s="35">
        <f t="shared" si="11"/>
        <v>75.62</v>
      </c>
      <c r="DE6" s="35">
        <f t="shared" si="11"/>
        <v>75.91</v>
      </c>
      <c r="DF6" s="35">
        <f t="shared" si="11"/>
        <v>75.010000000000005</v>
      </c>
      <c r="DG6" s="34" t="str">
        <f>IF(DG7="","",IF(DG7="-","【-】","【"&amp;SUBSTITUTE(TEXT(DG7,"#,##0.00"),"-","△")&amp;"】"))</f>
        <v>【89.93】</v>
      </c>
      <c r="DH6" s="35">
        <f>IF(DH7="",NA(),DH7)</f>
        <v>39.520000000000003</v>
      </c>
      <c r="DI6" s="35">
        <f t="shared" ref="DI6:DQ6" si="12">IF(DI7="",NA(),DI7)</f>
        <v>45.07</v>
      </c>
      <c r="DJ6" s="35">
        <f t="shared" si="12"/>
        <v>46.38</v>
      </c>
      <c r="DK6" s="35">
        <f t="shared" si="12"/>
        <v>45.4</v>
      </c>
      <c r="DL6" s="35">
        <f t="shared" si="12"/>
        <v>45.25</v>
      </c>
      <c r="DM6" s="35">
        <f t="shared" si="12"/>
        <v>39.049999999999997</v>
      </c>
      <c r="DN6" s="35">
        <f t="shared" si="12"/>
        <v>50.44</v>
      </c>
      <c r="DO6" s="35">
        <f t="shared" si="12"/>
        <v>51.44</v>
      </c>
      <c r="DP6" s="35">
        <f t="shared" si="12"/>
        <v>52.4</v>
      </c>
      <c r="DQ6" s="35">
        <f t="shared" si="12"/>
        <v>51.89</v>
      </c>
      <c r="DR6" s="34" t="str">
        <f>IF(DR7="","",IF(DR7="-","【-】","【"&amp;SUBSTITUTE(TEXT(DR7,"#,##0.00"),"-","△")&amp;"】"))</f>
        <v>【48.12】</v>
      </c>
      <c r="DS6" s="35">
        <f>IF(DS7="",NA(),DS7)</f>
        <v>47.09</v>
      </c>
      <c r="DT6" s="35">
        <f t="shared" ref="DT6:EB6" si="13">IF(DT7="",NA(),DT7)</f>
        <v>46.72</v>
      </c>
      <c r="DU6" s="35">
        <f t="shared" si="13"/>
        <v>49.62</v>
      </c>
      <c r="DV6" s="35">
        <f t="shared" si="13"/>
        <v>37.1</v>
      </c>
      <c r="DW6" s="35">
        <f t="shared" si="13"/>
        <v>38.94</v>
      </c>
      <c r="DX6" s="35">
        <f t="shared" si="13"/>
        <v>8.18</v>
      </c>
      <c r="DY6" s="35">
        <f t="shared" si="13"/>
        <v>9.64</v>
      </c>
      <c r="DZ6" s="35">
        <f t="shared" si="13"/>
        <v>11.68</v>
      </c>
      <c r="EA6" s="35">
        <f t="shared" si="13"/>
        <v>14.01</v>
      </c>
      <c r="EB6" s="35">
        <f t="shared" si="13"/>
        <v>14.74</v>
      </c>
      <c r="EC6" s="34" t="str">
        <f>IF(EC7="","",IF(EC7="-","【-】","【"&amp;SUBSTITUTE(TEXT(EC7,"#,##0.00"),"-","△")&amp;"】"))</f>
        <v>【15.89】</v>
      </c>
      <c r="ED6" s="34">
        <f>IF(ED7="",NA(),ED7)</f>
        <v>0</v>
      </c>
      <c r="EE6" s="34">
        <f t="shared" ref="EE6:EM6" si="14">IF(EE7="",NA(),EE7)</f>
        <v>0</v>
      </c>
      <c r="EF6" s="34">
        <f t="shared" si="14"/>
        <v>0</v>
      </c>
      <c r="EG6" s="35">
        <f t="shared" si="14"/>
        <v>0.19</v>
      </c>
      <c r="EH6" s="35">
        <f t="shared" si="14"/>
        <v>0.84</v>
      </c>
      <c r="EI6" s="35">
        <f t="shared" si="14"/>
        <v>0.23</v>
      </c>
      <c r="EJ6" s="35">
        <f t="shared" si="14"/>
        <v>0.34</v>
      </c>
      <c r="EK6" s="35">
        <f t="shared" si="14"/>
        <v>0.28999999999999998</v>
      </c>
      <c r="EL6" s="35">
        <f t="shared" si="14"/>
        <v>0.41</v>
      </c>
      <c r="EM6" s="35">
        <f t="shared" si="14"/>
        <v>0.4</v>
      </c>
      <c r="EN6" s="34" t="str">
        <f>IF(EN7="","",IF(EN7="-","【-】","【"&amp;SUBSTITUTE(TEXT(EN7,"#,##0.00"),"-","△")&amp;"】"))</f>
        <v>【0.69】</v>
      </c>
    </row>
    <row r="7" spans="1:144" s="36" customFormat="1" x14ac:dyDescent="0.15">
      <c r="A7" s="28"/>
      <c r="B7" s="37">
        <v>2017</v>
      </c>
      <c r="C7" s="37">
        <v>75477</v>
      </c>
      <c r="D7" s="37">
        <v>46</v>
      </c>
      <c r="E7" s="37">
        <v>1</v>
      </c>
      <c r="F7" s="37">
        <v>0</v>
      </c>
      <c r="G7" s="37">
        <v>1</v>
      </c>
      <c r="H7" s="37" t="s">
        <v>105</v>
      </c>
      <c r="I7" s="37" t="s">
        <v>106</v>
      </c>
      <c r="J7" s="37" t="s">
        <v>107</v>
      </c>
      <c r="K7" s="37" t="s">
        <v>108</v>
      </c>
      <c r="L7" s="37" t="s">
        <v>109</v>
      </c>
      <c r="M7" s="37" t="s">
        <v>110</v>
      </c>
      <c r="N7" s="38" t="s">
        <v>111</v>
      </c>
      <c r="O7" s="38">
        <v>80.27</v>
      </c>
      <c r="P7" s="38">
        <v>3.93</v>
      </c>
      <c r="Q7" s="38">
        <v>3456</v>
      </c>
      <c r="R7" s="38">
        <v>18020</v>
      </c>
      <c r="S7" s="38">
        <v>223.14</v>
      </c>
      <c r="T7" s="38">
        <v>80.760000000000005</v>
      </c>
      <c r="U7" s="38">
        <v>703</v>
      </c>
      <c r="V7" s="38">
        <v>46.19</v>
      </c>
      <c r="W7" s="38">
        <v>15.22</v>
      </c>
      <c r="X7" s="38">
        <v>262.45</v>
      </c>
      <c r="Y7" s="38">
        <v>111.48</v>
      </c>
      <c r="Z7" s="38">
        <v>107.99</v>
      </c>
      <c r="AA7" s="38">
        <v>242.74</v>
      </c>
      <c r="AB7" s="38">
        <v>41.86</v>
      </c>
      <c r="AC7" s="38">
        <v>109.5</v>
      </c>
      <c r="AD7" s="38">
        <v>106.28</v>
      </c>
      <c r="AE7" s="38">
        <v>108.35</v>
      </c>
      <c r="AF7" s="38">
        <v>114.74</v>
      </c>
      <c r="AG7" s="38">
        <v>104.85</v>
      </c>
      <c r="AH7" s="38">
        <v>113.39</v>
      </c>
      <c r="AI7" s="38">
        <v>17924.150000000001</v>
      </c>
      <c r="AJ7" s="38">
        <v>1091.18</v>
      </c>
      <c r="AK7" s="38">
        <v>0</v>
      </c>
      <c r="AL7" s="38">
        <v>0</v>
      </c>
      <c r="AM7" s="38">
        <v>0</v>
      </c>
      <c r="AN7" s="38">
        <v>44.3</v>
      </c>
      <c r="AO7" s="38">
        <v>32.31</v>
      </c>
      <c r="AP7" s="38">
        <v>26.85</v>
      </c>
      <c r="AQ7" s="38">
        <v>27.19</v>
      </c>
      <c r="AR7" s="38">
        <v>27.52</v>
      </c>
      <c r="AS7" s="38">
        <v>0.85</v>
      </c>
      <c r="AT7" s="38">
        <v>46066.34</v>
      </c>
      <c r="AU7" s="38">
        <v>9933.9599999999991</v>
      </c>
      <c r="AV7" s="38">
        <v>824.51</v>
      </c>
      <c r="AW7" s="38">
        <v>275.27</v>
      </c>
      <c r="AX7" s="38">
        <v>283.66000000000003</v>
      </c>
      <c r="AY7" s="38">
        <v>2098.87</v>
      </c>
      <c r="AZ7" s="38">
        <v>571.29999999999995</v>
      </c>
      <c r="BA7" s="38">
        <v>527.82000000000005</v>
      </c>
      <c r="BB7" s="38">
        <v>477.44</v>
      </c>
      <c r="BC7" s="38">
        <v>445.85</v>
      </c>
      <c r="BD7" s="38">
        <v>264.33999999999997</v>
      </c>
      <c r="BE7" s="38">
        <v>364117.01</v>
      </c>
      <c r="BF7" s="38">
        <v>46336.7</v>
      </c>
      <c r="BG7" s="38">
        <v>33707.019999999997</v>
      </c>
      <c r="BH7" s="38">
        <v>15203.17</v>
      </c>
      <c r="BI7" s="38">
        <v>12153.02</v>
      </c>
      <c r="BJ7" s="38">
        <v>536.9</v>
      </c>
      <c r="BK7" s="38">
        <v>495.43</v>
      </c>
      <c r="BL7" s="38">
        <v>488.5</v>
      </c>
      <c r="BM7" s="38">
        <v>485.75</v>
      </c>
      <c r="BN7" s="38">
        <v>516.34</v>
      </c>
      <c r="BO7" s="38">
        <v>274.27</v>
      </c>
      <c r="BP7" s="38">
        <v>0.15</v>
      </c>
      <c r="BQ7" s="38">
        <v>0.88</v>
      </c>
      <c r="BR7" s="38">
        <v>1.1000000000000001</v>
      </c>
      <c r="BS7" s="38">
        <v>2.56</v>
      </c>
      <c r="BT7" s="38">
        <v>2.0099999999999998</v>
      </c>
      <c r="BU7" s="38">
        <v>80.010000000000005</v>
      </c>
      <c r="BV7" s="38">
        <v>81.900000000000006</v>
      </c>
      <c r="BW7" s="38">
        <v>82.42</v>
      </c>
      <c r="BX7" s="38">
        <v>83.59</v>
      </c>
      <c r="BY7" s="38">
        <v>83.27</v>
      </c>
      <c r="BZ7" s="38">
        <v>104.36</v>
      </c>
      <c r="CA7" s="38">
        <v>222014.61</v>
      </c>
      <c r="CB7" s="38">
        <v>45356.6</v>
      </c>
      <c r="CC7" s="38">
        <v>31404.22</v>
      </c>
      <c r="CD7" s="38">
        <v>12254.24</v>
      </c>
      <c r="CE7" s="38">
        <v>14319.68</v>
      </c>
      <c r="CF7" s="38">
        <v>232.46</v>
      </c>
      <c r="CG7" s="38">
        <v>227.97</v>
      </c>
      <c r="CH7" s="38">
        <v>226.99</v>
      </c>
      <c r="CI7" s="38">
        <v>230.22</v>
      </c>
      <c r="CJ7" s="38">
        <v>228.81</v>
      </c>
      <c r="CK7" s="38">
        <v>165.71</v>
      </c>
      <c r="CL7" s="38">
        <v>0</v>
      </c>
      <c r="CM7" s="38">
        <v>0</v>
      </c>
      <c r="CN7" s="38">
        <v>4.59</v>
      </c>
      <c r="CO7" s="38">
        <v>8.69</v>
      </c>
      <c r="CP7" s="38">
        <v>12.89</v>
      </c>
      <c r="CQ7" s="38">
        <v>41.24</v>
      </c>
      <c r="CR7" s="38">
        <v>40.700000000000003</v>
      </c>
      <c r="CS7" s="38">
        <v>39.909999999999997</v>
      </c>
      <c r="CT7" s="38">
        <v>41.09</v>
      </c>
      <c r="CU7" s="38">
        <v>38.979999999999997</v>
      </c>
      <c r="CV7" s="38">
        <v>60.41</v>
      </c>
      <c r="CW7" s="38" t="s">
        <v>111</v>
      </c>
      <c r="CX7" s="38" t="s">
        <v>111</v>
      </c>
      <c r="CY7" s="38">
        <v>3.47</v>
      </c>
      <c r="CZ7" s="38">
        <v>4</v>
      </c>
      <c r="DA7" s="38">
        <v>3.22</v>
      </c>
      <c r="DB7" s="38">
        <v>74.900000000000006</v>
      </c>
      <c r="DC7" s="38">
        <v>74.61</v>
      </c>
      <c r="DD7" s="38">
        <v>75.62</v>
      </c>
      <c r="DE7" s="38">
        <v>75.91</v>
      </c>
      <c r="DF7" s="38">
        <v>75.010000000000005</v>
      </c>
      <c r="DG7" s="38">
        <v>89.93</v>
      </c>
      <c r="DH7" s="38">
        <v>39.520000000000003</v>
      </c>
      <c r="DI7" s="38">
        <v>45.07</v>
      </c>
      <c r="DJ7" s="38">
        <v>46.38</v>
      </c>
      <c r="DK7" s="38">
        <v>45.4</v>
      </c>
      <c r="DL7" s="38">
        <v>45.25</v>
      </c>
      <c r="DM7" s="38">
        <v>39.049999999999997</v>
      </c>
      <c r="DN7" s="38">
        <v>50.44</v>
      </c>
      <c r="DO7" s="38">
        <v>51.44</v>
      </c>
      <c r="DP7" s="38">
        <v>52.4</v>
      </c>
      <c r="DQ7" s="38">
        <v>51.89</v>
      </c>
      <c r="DR7" s="38">
        <v>48.12</v>
      </c>
      <c r="DS7" s="38">
        <v>47.09</v>
      </c>
      <c r="DT7" s="38">
        <v>46.72</v>
      </c>
      <c r="DU7" s="38">
        <v>49.62</v>
      </c>
      <c r="DV7" s="38">
        <v>37.1</v>
      </c>
      <c r="DW7" s="38">
        <v>38.94</v>
      </c>
      <c r="DX7" s="38">
        <v>8.18</v>
      </c>
      <c r="DY7" s="38">
        <v>9.64</v>
      </c>
      <c r="DZ7" s="38">
        <v>11.68</v>
      </c>
      <c r="EA7" s="38">
        <v>14.01</v>
      </c>
      <c r="EB7" s="38">
        <v>14.74</v>
      </c>
      <c r="EC7" s="38">
        <v>15.89</v>
      </c>
      <c r="ED7" s="38">
        <v>0</v>
      </c>
      <c r="EE7" s="38">
        <v>0</v>
      </c>
      <c r="EF7" s="38">
        <v>0</v>
      </c>
      <c r="EG7" s="38">
        <v>0.19</v>
      </c>
      <c r="EH7" s="38">
        <v>0.84</v>
      </c>
      <c r="EI7" s="38">
        <v>0.23</v>
      </c>
      <c r="EJ7" s="38">
        <v>0.34</v>
      </c>
      <c r="EK7" s="38">
        <v>0.28999999999999998</v>
      </c>
      <c r="EL7" s="38">
        <v>0.41</v>
      </c>
      <c r="EM7" s="38">
        <v>0.4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dcterms:created xsi:type="dcterms:W3CDTF">2018-12-03T08:27:31Z</dcterms:created>
  <dcterms:modified xsi:type="dcterms:W3CDTF">2019-02-27T06:50:04Z</dcterms:modified>
  <cp:category/>
</cp:coreProperties>
</file>