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s3410d6c8\作業用\03 財政1\98 ＩＴＬファイル\01 ホームページ関係(CMS)\2-3 市町村公営企業経営比較分析表\H30\02 財２のフォルダから\データ\07事業別\47010簡水（24）\"/>
    </mc:Choice>
  </mc:AlternateContent>
  <workbookProtection workbookAlgorithmName="SHA-512" workbookHashValue="3zC+tnE3gWcyLe2KtbXf+zd+ZEtUKrWoF37HZagtS6opxpy6xrrSjLSFeSE4m7PBPabcqW2JiUltzh40hV/QfQ==" workbookSaltValue="BmRIU2sQBbXxdi+y/cGfTA=="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10" i="4"/>
  <c r="BB8" i="4"/>
  <c r="AT8" i="4"/>
  <c r="AL8" i="4"/>
  <c r="AD8" i="4"/>
  <c r="W8" i="4"/>
  <c r="P8" i="4"/>
  <c r="I8" i="4"/>
  <c r="B8" i="4"/>
  <c r="B6" i="4"/>
  <c r="C10" i="5" l="1"/>
  <c r="E10" i="5"/>
  <c r="B10" i="5"/>
</calcChain>
</file>

<file path=xl/sharedStrings.xml><?xml version="1.0" encoding="utf-8"?>
<sst xmlns="http://schemas.openxmlformats.org/spreadsheetml/2006/main" count="237" uniqueCount="123">
  <si>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</si>
  <si>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</si>
  <si>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</si>
  <si>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</si>
  <si>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</si>
  <si>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</si>
  <si>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</si>
  <si>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</si>
  <si>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</si>
  <si>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</si>
  <si>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</si>
  <si>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</si>
  <si>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</si>
  <si>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</si>
  <si>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</si>
  <si>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</si>
  <si>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</si>
  <si>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</si>
  <si>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</si>
  <si>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</si>
  <si>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</si>
  <si>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</si>
  <si>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</si>
  <si>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</si>
  <si>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</si>
  <si>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</si>
  <si>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</si>
  <si>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</si>
  <si>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</si>
  <si>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</si>
  <si>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</si>
  <si>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</si>
  <si>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</si>
  <si>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</si>
  <si>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</si>
  <si>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</si>
  <si>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</si>
  <si>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</si>
  <si>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</si>
  <si>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</si>
  <si>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</si>
  <si>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</si>
  <si>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</si>
  <si>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</si>
  <si>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</si>
  <si>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</si>
  <si>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</si>
  <si>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</si>
  <si>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</si>
  <si>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</si>
  <si>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</si>
  <si>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</si>
  <si>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</si>
  <si>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</si>
  <si>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</si>
  <si>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</si>
  <si>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</si>
  <si>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</si>
  <si>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</si>
  <si>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</si>
  <si>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</si>
  <si>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</si>
  <si>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</si>
  <si>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</si>
  <si>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</si>
  <si>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</si>
  <si>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</si>
  <si>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</si>
  <si>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</si>
  <si>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</si>
  <si>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</si>
  <si>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</si>
  <si>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</si>
  <si>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</si>
  <si>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</si>
  <si>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</si>
  <si>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</si>
  <si>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</si>
  <si>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</si>
  <si>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</si>
  <si>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</si>
  <si>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</si>
  <si>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</si>
  <si>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</si>
  <si>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</si>
  <si>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</si>
  <si>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</si>
  <si>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</si>
  <si>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</si>
  <si>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</si>
  <si>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</si>
  <si>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</si>
  <si>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</si>
  <si>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</si>
  <si>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</si>
  <si>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</si>
  <si>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</si>
  <si>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</si>
  <si>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</si>
  <si>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</si>
  <si>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</si>
  <si>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</si>
  <si>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</si>
  <si>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</si>
  <si>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</si>
  <si>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</si>
  <si>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</si>
  <si>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昭和村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</si>
  <si>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</si>
  <si>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</si>
  <si>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</si>
  <si>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</si>
  <si>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</si>
  <si>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</si>
  <si>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</si>
  <si>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</si>
  <si>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</si>
  <si>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</si>
  <si>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</si>
  <si>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</si>
  <si>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平成26年に水道料金を改定しており、その後の水道料金の回収率は全体的には増加傾向にあるが、施設利用率も増加傾向にあるため、収益的支出比率も増加傾向である。　　　　　　　　　　　　　　　　　　　　　　　　　　　　　利用者数は減少にあるが昭和村の宿泊施設（しらかば荘）の改築や住宅の増設による若干の使用量増加が考えられる。　　　　　　　　　　　　　　　　　　　　普及率は90％を越えてはいるが人口減少に伴う空き屋の増加によりこれ以上普及率を伸ばすのは厳しいと思われる。　　　　　　　　　　　　　　　　　　　　　今後健全に簡易水道事業を運営していくために対策、改善が必要とされる。</t>
    <rPh sb="31" eb="34">
      <t>ゼンタイテキ</t>
    </rPh>
    <rPh sb="144" eb="146">
      <t>ジャッカン</t>
    </rPh>
    <rPh sb="212" eb="214">
      <t>イジョウ</t>
    </rPh>
    <rPh sb="253" eb="255">
      <t>コンゴ</t>
    </rPh>
    <rPh sb="255" eb="257">
      <t>ケンゼン</t>
    </rPh>
    <rPh sb="258" eb="260">
      <t>カンイ</t>
    </rPh>
    <rPh sb="260" eb="262">
      <t>スイドウ</t>
    </rPh>
    <rPh sb="262" eb="264">
      <t>ジギョウ</t>
    </rPh>
    <rPh sb="265" eb="267">
      <t>ウンエイ</t>
    </rPh>
    <rPh sb="274" eb="276">
      <t>タイサク</t>
    </rPh>
    <rPh sb="277" eb="279">
      <t>カイゼン</t>
    </rPh>
    <rPh sb="280" eb="282">
      <t>ヒツヨウ</t>
    </rPh>
    <phoneticPr fontId="4"/>
  </si>
  <si>
    <t>　最も古い水道管で50年を越える給水区域があり、老朽化が進んでいるため漏水が多発している。有効的に浄水するのにも更新が必要となっている。
　また、浄水施設も老朽化が進んでおり、更新しなくてはいけない設備が増えてきている。そのため、今後優先順位を定め、計画的に老朽化等の改善を行っていきたい。</t>
    <rPh sb="1" eb="2">
      <t>モット</t>
    </rPh>
    <rPh sb="3" eb="4">
      <t>フル</t>
    </rPh>
    <rPh sb="5" eb="8">
      <t>スイドウカン</t>
    </rPh>
    <rPh sb="11" eb="12">
      <t>ネン</t>
    </rPh>
    <rPh sb="13" eb="14">
      <t>コ</t>
    </rPh>
    <rPh sb="16" eb="18">
      <t>キュウスイ</t>
    </rPh>
    <rPh sb="18" eb="20">
      <t>クイキ</t>
    </rPh>
    <rPh sb="24" eb="27">
      <t>ロウキュウカ</t>
    </rPh>
    <rPh sb="28" eb="29">
      <t>スス</t>
    </rPh>
    <rPh sb="35" eb="37">
      <t>ロウスイ</t>
    </rPh>
    <rPh sb="38" eb="40">
      <t>タハツ</t>
    </rPh>
    <rPh sb="45" eb="48">
      <t>ユウコウテキ</t>
    </rPh>
    <rPh sb="49" eb="51">
      <t>ジョウスイ</t>
    </rPh>
    <rPh sb="56" eb="58">
      <t>コウシン</t>
    </rPh>
    <rPh sb="59" eb="61">
      <t>ヒツヨウ</t>
    </rPh>
    <rPh sb="73" eb="75">
      <t>ジョウスイ</t>
    </rPh>
    <rPh sb="75" eb="77">
      <t>シセツ</t>
    </rPh>
    <rPh sb="78" eb="81">
      <t>ロウキュウカ</t>
    </rPh>
    <rPh sb="82" eb="83">
      <t>スス</t>
    </rPh>
    <rPh sb="88" eb="90">
      <t>コウシン</t>
    </rPh>
    <rPh sb="99" eb="101">
      <t>セツビ</t>
    </rPh>
    <rPh sb="102" eb="103">
      <t>フ</t>
    </rPh>
    <rPh sb="115" eb="117">
      <t>コンゴ</t>
    </rPh>
    <rPh sb="117" eb="119">
      <t>ユウセン</t>
    </rPh>
    <rPh sb="119" eb="121">
      <t>ジュンイ</t>
    </rPh>
    <rPh sb="122" eb="123">
      <t>サダ</t>
    </rPh>
    <rPh sb="137" eb="138">
      <t>オコナ</t>
    </rPh>
    <phoneticPr fontId="4"/>
  </si>
  <si>
    <t>経営状況や施設の現況はともに厳しい状況にあり今後も深刻化すると思われる。対策、改善の優先順位を明確に定める必要がある。</t>
    <rPh sb="0" eb="2">
      <t>ケイエイ</t>
    </rPh>
    <rPh sb="2" eb="4">
      <t>ジョウキョウ</t>
    </rPh>
    <rPh sb="5" eb="7">
      <t>シセツ</t>
    </rPh>
    <rPh sb="8" eb="10">
      <t>ゲンキョウ</t>
    </rPh>
    <rPh sb="14" eb="15">
      <t>キビ</t>
    </rPh>
    <rPh sb="17" eb="19">
      <t>ジョウキョウ</t>
    </rPh>
    <rPh sb="22" eb="24">
      <t>コンゴ</t>
    </rPh>
    <rPh sb="25" eb="28">
      <t>シンコクカ</t>
    </rPh>
    <rPh sb="31" eb="32">
      <t>オモ</t>
    </rPh>
    <rPh sb="36" eb="38">
      <t>タイサク</t>
    </rPh>
    <rPh sb="39" eb="41">
      <t>カイゼン</t>
    </rPh>
    <rPh sb="42" eb="44">
      <t>ユウセン</t>
    </rPh>
    <rPh sb="44" eb="46">
      <t>ジュンイ</t>
    </rPh>
    <rPh sb="47" eb="49">
      <t>メイカク</t>
    </rPh>
    <rPh sb="50" eb="51">
      <t>サダ</t>
    </rPh>
    <rPh sb="53" eb="5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</si>
</sst>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c:v>0</c:v>
                </c:pt>
                <c:pt idx="4" formatCode="#,##0.00;&quot;△&quot;#,##0.00;&quot;-&quot;">
                  <c:v>13.68</c:v>
                </c:pt>
              </c:numCache>
            </c:numRef>
          </c:val>
          <c:extLst xmlns:c16r2="http://schemas.microsoft.com/office/drawing/2015/06/chart">
            <c:ext xmlns:c16="http://schemas.microsoft.com/office/drawing/2014/chart" uri="{C3380CC4-5D6E-409C-BE32-E72D297353CC}">
              <c16:uniqueId val="{00000000-080D-4955-AEA5-706003F75168}"/>
            </c:ext>
          </c:extLst>
        </c:ser>
        <c:dLbls>
          <c:showLegendKey val="0"/>
          <c:showVal val="0"/>
          <c:showCatName val="0"/>
          <c:showSerName val="0"/>
          <c:showPercent val="0"/>
          <c:showBubbleSize val="0"/>
        </c:dLbls>
        <c:gapWidth val="150"/>
        <c:axId val="208779944"/>
        <c:axId val="208455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c:v>
                </c:pt>
                <c:pt idx="1">
                  <c:v>0.91</c:v>
                </c:pt>
                <c:pt idx="2">
                  <c:v>1.26</c:v>
                </c:pt>
                <c:pt idx="3">
                  <c:v>0.78</c:v>
                </c:pt>
                <c:pt idx="4">
                  <c:v>0.56999999999999995</c:v>
                </c:pt>
              </c:numCache>
            </c:numRef>
          </c:val>
          <c:smooth val="0"/>
          <c:extLst xmlns:c16r2="http://schemas.microsoft.com/office/drawing/2015/06/chart">
            <c:ext xmlns:c16="http://schemas.microsoft.com/office/drawing/2014/chart" uri="{C3380CC4-5D6E-409C-BE32-E72D297353CC}">
              <c16:uniqueId val="{00000001-080D-4955-AEA5-706003F75168}"/>
            </c:ext>
          </c:extLst>
        </c:ser>
        <c:dLbls>
          <c:showLegendKey val="0"/>
          <c:showVal val="0"/>
          <c:showCatName val="0"/>
          <c:showSerName val="0"/>
          <c:showPercent val="0"/>
          <c:showBubbleSize val="0"/>
        </c:dLbls>
        <c:marker val="1"/>
        <c:smooth val="0"/>
        <c:axId val="208779944"/>
        <c:axId val="208455256"/>
      </c:lineChart>
      <c:dateAx>
        <c:axId val="208779944"/>
        <c:scaling>
          <c:orientation val="minMax"/>
        </c:scaling>
        <c:delete val="1"/>
        <c:axPos val="b"/>
        <c:numFmt formatCode="ge" sourceLinked="1"/>
        <c:majorTickMark val="none"/>
        <c:minorTickMark val="none"/>
        <c:tickLblPos val="none"/>
        <c:crossAx val="208455256"/>
        <c:crosses val="autoZero"/>
        <c:auto val="1"/>
        <c:lblOffset val="100"/>
        <c:baseTimeUnit val="years"/>
      </c:dateAx>
      <c:valAx>
        <c:axId val="208455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779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42.35</c:v>
                </c:pt>
                <c:pt idx="1">
                  <c:v>47.43</c:v>
                </c:pt>
                <c:pt idx="2">
                  <c:v>40.53</c:v>
                </c:pt>
                <c:pt idx="3">
                  <c:v>41.28</c:v>
                </c:pt>
                <c:pt idx="4">
                  <c:v>26.7</c:v>
                </c:pt>
              </c:numCache>
            </c:numRef>
          </c:val>
          <c:extLst xmlns:c16r2="http://schemas.microsoft.com/office/drawing/2015/06/chart">
            <c:ext xmlns:c16="http://schemas.microsoft.com/office/drawing/2014/chart" uri="{C3380CC4-5D6E-409C-BE32-E72D297353CC}">
              <c16:uniqueId val="{00000000-6035-42F0-A01F-A712CB00F290}"/>
            </c:ext>
          </c:extLst>
        </c:ser>
        <c:dLbls>
          <c:showLegendKey val="0"/>
          <c:showVal val="0"/>
          <c:showCatName val="0"/>
          <c:showSerName val="0"/>
          <c:showPercent val="0"/>
          <c:showBubbleSize val="0"/>
        </c:dLbls>
        <c:gapWidth val="150"/>
        <c:axId val="437291040"/>
        <c:axId val="437291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50.49</c:v>
                </c:pt>
                <c:pt idx="1">
                  <c:v>48.36</c:v>
                </c:pt>
                <c:pt idx="2">
                  <c:v>48.7</c:v>
                </c:pt>
                <c:pt idx="3">
                  <c:v>46.9</c:v>
                </c:pt>
                <c:pt idx="4">
                  <c:v>47.95</c:v>
                </c:pt>
              </c:numCache>
            </c:numRef>
          </c:val>
          <c:smooth val="0"/>
          <c:extLst xmlns:c16r2="http://schemas.microsoft.com/office/drawing/2015/06/chart">
            <c:ext xmlns:c16="http://schemas.microsoft.com/office/drawing/2014/chart" uri="{C3380CC4-5D6E-409C-BE32-E72D297353CC}">
              <c16:uniqueId val="{00000001-6035-42F0-A01F-A712CB00F290}"/>
            </c:ext>
          </c:extLst>
        </c:ser>
        <c:dLbls>
          <c:showLegendKey val="0"/>
          <c:showVal val="0"/>
          <c:showCatName val="0"/>
          <c:showSerName val="0"/>
          <c:showPercent val="0"/>
          <c:showBubbleSize val="0"/>
        </c:dLbls>
        <c:marker val="1"/>
        <c:smooth val="0"/>
        <c:axId val="437291040"/>
        <c:axId val="437291432"/>
      </c:lineChart>
      <c:dateAx>
        <c:axId val="437291040"/>
        <c:scaling>
          <c:orientation val="minMax"/>
        </c:scaling>
        <c:delete val="1"/>
        <c:axPos val="b"/>
        <c:numFmt formatCode="ge" sourceLinked="1"/>
        <c:majorTickMark val="none"/>
        <c:minorTickMark val="none"/>
        <c:tickLblPos val="none"/>
        <c:crossAx val="437291432"/>
        <c:crosses val="autoZero"/>
        <c:auto val="1"/>
        <c:lblOffset val="100"/>
        <c:baseTimeUnit val="years"/>
      </c:dateAx>
      <c:valAx>
        <c:axId val="437291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729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67.069999999999993</c:v>
                </c:pt>
                <c:pt idx="1">
                  <c:v>56.93</c:v>
                </c:pt>
                <c:pt idx="2">
                  <c:v>66.22</c:v>
                </c:pt>
                <c:pt idx="3">
                  <c:v>49.47</c:v>
                </c:pt>
                <c:pt idx="4">
                  <c:v>76.48</c:v>
                </c:pt>
              </c:numCache>
            </c:numRef>
          </c:val>
          <c:extLst xmlns:c16r2="http://schemas.microsoft.com/office/drawing/2015/06/chart">
            <c:ext xmlns:c16="http://schemas.microsoft.com/office/drawing/2014/chart" uri="{C3380CC4-5D6E-409C-BE32-E72D297353CC}">
              <c16:uniqueId val="{00000000-F686-48AD-8A40-C484C25D853E}"/>
            </c:ext>
          </c:extLst>
        </c:ser>
        <c:dLbls>
          <c:showLegendKey val="0"/>
          <c:showVal val="0"/>
          <c:showCatName val="0"/>
          <c:showSerName val="0"/>
          <c:showPercent val="0"/>
          <c:showBubbleSize val="0"/>
        </c:dLbls>
        <c:gapWidth val="150"/>
        <c:axId val="437292608"/>
        <c:axId val="437293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74.209999999999994</c:v>
                </c:pt>
                <c:pt idx="1">
                  <c:v>75.239999999999995</c:v>
                </c:pt>
                <c:pt idx="2">
                  <c:v>74.959999999999994</c:v>
                </c:pt>
                <c:pt idx="3">
                  <c:v>74.63</c:v>
                </c:pt>
                <c:pt idx="4">
                  <c:v>74.900000000000006</c:v>
                </c:pt>
              </c:numCache>
            </c:numRef>
          </c:val>
          <c:smooth val="0"/>
          <c:extLst xmlns:c16r2="http://schemas.microsoft.com/office/drawing/2015/06/chart">
            <c:ext xmlns:c16="http://schemas.microsoft.com/office/drawing/2014/chart" uri="{C3380CC4-5D6E-409C-BE32-E72D297353CC}">
              <c16:uniqueId val="{00000001-F686-48AD-8A40-C484C25D853E}"/>
            </c:ext>
          </c:extLst>
        </c:ser>
        <c:dLbls>
          <c:showLegendKey val="0"/>
          <c:showVal val="0"/>
          <c:showCatName val="0"/>
          <c:showSerName val="0"/>
          <c:showPercent val="0"/>
          <c:showBubbleSize val="0"/>
        </c:dLbls>
        <c:marker val="1"/>
        <c:smooth val="0"/>
        <c:axId val="437292608"/>
        <c:axId val="437293000"/>
      </c:lineChart>
      <c:dateAx>
        <c:axId val="437292608"/>
        <c:scaling>
          <c:orientation val="minMax"/>
        </c:scaling>
        <c:delete val="1"/>
        <c:axPos val="b"/>
        <c:numFmt formatCode="ge" sourceLinked="1"/>
        <c:majorTickMark val="none"/>
        <c:minorTickMark val="none"/>
        <c:tickLblPos val="none"/>
        <c:crossAx val="437293000"/>
        <c:crosses val="autoZero"/>
        <c:auto val="1"/>
        <c:lblOffset val="100"/>
        <c:baseTimeUnit val="years"/>
      </c:dateAx>
      <c:valAx>
        <c:axId val="437293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729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76.06</c:v>
                </c:pt>
                <c:pt idx="1">
                  <c:v>92.38</c:v>
                </c:pt>
                <c:pt idx="2">
                  <c:v>69.38</c:v>
                </c:pt>
                <c:pt idx="3">
                  <c:v>75.53</c:v>
                </c:pt>
                <c:pt idx="4">
                  <c:v>33.86</c:v>
                </c:pt>
              </c:numCache>
            </c:numRef>
          </c:val>
          <c:extLst xmlns:c16r2="http://schemas.microsoft.com/office/drawing/2015/06/chart">
            <c:ext xmlns:c16="http://schemas.microsoft.com/office/drawing/2014/chart" uri="{C3380CC4-5D6E-409C-BE32-E72D297353CC}">
              <c16:uniqueId val="{00000000-C6C0-47FC-A359-15C89EC5F8DF}"/>
            </c:ext>
          </c:extLst>
        </c:ser>
        <c:dLbls>
          <c:showLegendKey val="0"/>
          <c:showVal val="0"/>
          <c:showCatName val="0"/>
          <c:showSerName val="0"/>
          <c:showPercent val="0"/>
          <c:showBubbleSize val="0"/>
        </c:dLbls>
        <c:gapWidth val="150"/>
        <c:axId val="208886376"/>
        <c:axId val="437431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71.66</c:v>
                </c:pt>
                <c:pt idx="1">
                  <c:v>73.06</c:v>
                </c:pt>
                <c:pt idx="2">
                  <c:v>72.03</c:v>
                </c:pt>
                <c:pt idx="3">
                  <c:v>72.11</c:v>
                </c:pt>
                <c:pt idx="4">
                  <c:v>74.05</c:v>
                </c:pt>
              </c:numCache>
            </c:numRef>
          </c:val>
          <c:smooth val="0"/>
          <c:extLst xmlns:c16r2="http://schemas.microsoft.com/office/drawing/2015/06/chart">
            <c:ext xmlns:c16="http://schemas.microsoft.com/office/drawing/2014/chart" uri="{C3380CC4-5D6E-409C-BE32-E72D297353CC}">
              <c16:uniqueId val="{00000001-C6C0-47FC-A359-15C89EC5F8DF}"/>
            </c:ext>
          </c:extLst>
        </c:ser>
        <c:dLbls>
          <c:showLegendKey val="0"/>
          <c:showVal val="0"/>
          <c:showCatName val="0"/>
          <c:showSerName val="0"/>
          <c:showPercent val="0"/>
          <c:showBubbleSize val="0"/>
        </c:dLbls>
        <c:marker val="1"/>
        <c:smooth val="0"/>
        <c:axId val="208886376"/>
        <c:axId val="437431288"/>
      </c:lineChart>
      <c:dateAx>
        <c:axId val="208886376"/>
        <c:scaling>
          <c:orientation val="minMax"/>
        </c:scaling>
        <c:delete val="1"/>
        <c:axPos val="b"/>
        <c:numFmt formatCode="ge" sourceLinked="1"/>
        <c:majorTickMark val="none"/>
        <c:minorTickMark val="none"/>
        <c:tickLblPos val="none"/>
        <c:crossAx val="437431288"/>
        <c:crosses val="autoZero"/>
        <c:auto val="1"/>
        <c:lblOffset val="100"/>
        <c:baseTimeUnit val="years"/>
      </c:dateAx>
      <c:valAx>
        <c:axId val="437431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886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D02-43E2-A4E9-8DF4BAABD0AC}"/>
            </c:ext>
          </c:extLst>
        </c:ser>
        <c:dLbls>
          <c:showLegendKey val="0"/>
          <c:showVal val="0"/>
          <c:showCatName val="0"/>
          <c:showSerName val="0"/>
          <c:showPercent val="0"/>
          <c:showBubbleSize val="0"/>
        </c:dLbls>
        <c:gapWidth val="150"/>
        <c:axId val="437490792"/>
        <c:axId val="437491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D02-43E2-A4E9-8DF4BAABD0AC}"/>
            </c:ext>
          </c:extLst>
        </c:ser>
        <c:dLbls>
          <c:showLegendKey val="0"/>
          <c:showVal val="0"/>
          <c:showCatName val="0"/>
          <c:showSerName val="0"/>
          <c:showPercent val="0"/>
          <c:showBubbleSize val="0"/>
        </c:dLbls>
        <c:marker val="1"/>
        <c:smooth val="0"/>
        <c:axId val="437490792"/>
        <c:axId val="437491176"/>
      </c:lineChart>
      <c:dateAx>
        <c:axId val="437490792"/>
        <c:scaling>
          <c:orientation val="minMax"/>
        </c:scaling>
        <c:delete val="1"/>
        <c:axPos val="b"/>
        <c:numFmt formatCode="ge" sourceLinked="1"/>
        <c:majorTickMark val="none"/>
        <c:minorTickMark val="none"/>
        <c:tickLblPos val="none"/>
        <c:crossAx val="437491176"/>
        <c:crosses val="autoZero"/>
        <c:auto val="1"/>
        <c:lblOffset val="100"/>
        <c:baseTimeUnit val="years"/>
      </c:dateAx>
      <c:valAx>
        <c:axId val="437491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7490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53A-4239-BB00-DE02DBCEE6B8}"/>
            </c:ext>
          </c:extLst>
        </c:ser>
        <c:dLbls>
          <c:showLegendKey val="0"/>
          <c:showVal val="0"/>
          <c:showCatName val="0"/>
          <c:showSerName val="0"/>
          <c:showPercent val="0"/>
          <c:showBubbleSize val="0"/>
        </c:dLbls>
        <c:gapWidth val="150"/>
        <c:axId val="437516424"/>
        <c:axId val="20442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53A-4239-BB00-DE02DBCEE6B8}"/>
            </c:ext>
          </c:extLst>
        </c:ser>
        <c:dLbls>
          <c:showLegendKey val="0"/>
          <c:showVal val="0"/>
          <c:showCatName val="0"/>
          <c:showSerName val="0"/>
          <c:showPercent val="0"/>
          <c:showBubbleSize val="0"/>
        </c:dLbls>
        <c:marker val="1"/>
        <c:smooth val="0"/>
        <c:axId val="437516424"/>
        <c:axId val="204425424"/>
      </c:lineChart>
      <c:dateAx>
        <c:axId val="437516424"/>
        <c:scaling>
          <c:orientation val="minMax"/>
        </c:scaling>
        <c:delete val="1"/>
        <c:axPos val="b"/>
        <c:numFmt formatCode="ge" sourceLinked="1"/>
        <c:majorTickMark val="none"/>
        <c:minorTickMark val="none"/>
        <c:tickLblPos val="none"/>
        <c:crossAx val="204425424"/>
        <c:crosses val="autoZero"/>
        <c:auto val="1"/>
        <c:lblOffset val="100"/>
        <c:baseTimeUnit val="years"/>
      </c:dateAx>
      <c:valAx>
        <c:axId val="20442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7516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E10-48AD-AC02-2AFFAFE6C8A4}"/>
            </c:ext>
          </c:extLst>
        </c:ser>
        <c:dLbls>
          <c:showLegendKey val="0"/>
          <c:showVal val="0"/>
          <c:showCatName val="0"/>
          <c:showSerName val="0"/>
          <c:showPercent val="0"/>
          <c:showBubbleSize val="0"/>
        </c:dLbls>
        <c:gapWidth val="150"/>
        <c:axId val="209354592"/>
        <c:axId val="209354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E10-48AD-AC02-2AFFAFE6C8A4}"/>
            </c:ext>
          </c:extLst>
        </c:ser>
        <c:dLbls>
          <c:showLegendKey val="0"/>
          <c:showVal val="0"/>
          <c:showCatName val="0"/>
          <c:showSerName val="0"/>
          <c:showPercent val="0"/>
          <c:showBubbleSize val="0"/>
        </c:dLbls>
        <c:marker val="1"/>
        <c:smooth val="0"/>
        <c:axId val="209354592"/>
        <c:axId val="209354984"/>
      </c:lineChart>
      <c:dateAx>
        <c:axId val="209354592"/>
        <c:scaling>
          <c:orientation val="minMax"/>
        </c:scaling>
        <c:delete val="1"/>
        <c:axPos val="b"/>
        <c:numFmt formatCode="ge" sourceLinked="1"/>
        <c:majorTickMark val="none"/>
        <c:minorTickMark val="none"/>
        <c:tickLblPos val="none"/>
        <c:crossAx val="209354984"/>
        <c:crosses val="autoZero"/>
        <c:auto val="1"/>
        <c:lblOffset val="100"/>
        <c:baseTimeUnit val="years"/>
      </c:dateAx>
      <c:valAx>
        <c:axId val="209354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354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E30-4502-BD3B-88CD53573470}"/>
            </c:ext>
          </c:extLst>
        </c:ser>
        <c:dLbls>
          <c:showLegendKey val="0"/>
          <c:showVal val="0"/>
          <c:showCatName val="0"/>
          <c:showSerName val="0"/>
          <c:showPercent val="0"/>
          <c:showBubbleSize val="0"/>
        </c:dLbls>
        <c:gapWidth val="150"/>
        <c:axId val="209356160"/>
        <c:axId val="209356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E30-4502-BD3B-88CD53573470}"/>
            </c:ext>
          </c:extLst>
        </c:ser>
        <c:dLbls>
          <c:showLegendKey val="0"/>
          <c:showVal val="0"/>
          <c:showCatName val="0"/>
          <c:showSerName val="0"/>
          <c:showPercent val="0"/>
          <c:showBubbleSize val="0"/>
        </c:dLbls>
        <c:marker val="1"/>
        <c:smooth val="0"/>
        <c:axId val="209356160"/>
        <c:axId val="209356552"/>
      </c:lineChart>
      <c:dateAx>
        <c:axId val="209356160"/>
        <c:scaling>
          <c:orientation val="minMax"/>
        </c:scaling>
        <c:delete val="1"/>
        <c:axPos val="b"/>
        <c:numFmt formatCode="ge" sourceLinked="1"/>
        <c:majorTickMark val="none"/>
        <c:minorTickMark val="none"/>
        <c:tickLblPos val="none"/>
        <c:crossAx val="209356552"/>
        <c:crosses val="autoZero"/>
        <c:auto val="1"/>
        <c:lblOffset val="100"/>
        <c:baseTimeUnit val="years"/>
      </c:dateAx>
      <c:valAx>
        <c:axId val="209356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356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1193.3800000000001</c:v>
                </c:pt>
                <c:pt idx="1">
                  <c:v>1052.8800000000001</c:v>
                </c:pt>
                <c:pt idx="2">
                  <c:v>959.43</c:v>
                </c:pt>
                <c:pt idx="3">
                  <c:v>871.49</c:v>
                </c:pt>
                <c:pt idx="4">
                  <c:v>997.72</c:v>
                </c:pt>
              </c:numCache>
            </c:numRef>
          </c:val>
          <c:extLst xmlns:c16r2="http://schemas.microsoft.com/office/drawing/2015/06/chart">
            <c:ext xmlns:c16="http://schemas.microsoft.com/office/drawing/2014/chart" uri="{C3380CC4-5D6E-409C-BE32-E72D297353CC}">
              <c16:uniqueId val="{00000000-8B40-4DA6-A955-6A493DE09902}"/>
            </c:ext>
          </c:extLst>
        </c:ser>
        <c:dLbls>
          <c:showLegendKey val="0"/>
          <c:showVal val="0"/>
          <c:showCatName val="0"/>
          <c:showSerName val="0"/>
          <c:showPercent val="0"/>
          <c:showBubbleSize val="0"/>
        </c:dLbls>
        <c:gapWidth val="150"/>
        <c:axId val="209357728"/>
        <c:axId val="209358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1462.56</c:v>
                </c:pt>
                <c:pt idx="1">
                  <c:v>1486.62</c:v>
                </c:pt>
                <c:pt idx="2">
                  <c:v>1510.14</c:v>
                </c:pt>
                <c:pt idx="3">
                  <c:v>1595.62</c:v>
                </c:pt>
                <c:pt idx="4">
                  <c:v>1302.33</c:v>
                </c:pt>
              </c:numCache>
            </c:numRef>
          </c:val>
          <c:smooth val="0"/>
          <c:extLst xmlns:c16r2="http://schemas.microsoft.com/office/drawing/2015/06/chart">
            <c:ext xmlns:c16="http://schemas.microsoft.com/office/drawing/2014/chart" uri="{C3380CC4-5D6E-409C-BE32-E72D297353CC}">
              <c16:uniqueId val="{00000001-8B40-4DA6-A955-6A493DE09902}"/>
            </c:ext>
          </c:extLst>
        </c:ser>
        <c:dLbls>
          <c:showLegendKey val="0"/>
          <c:showVal val="0"/>
          <c:showCatName val="0"/>
          <c:showSerName val="0"/>
          <c:showPercent val="0"/>
          <c:showBubbleSize val="0"/>
        </c:dLbls>
        <c:marker val="1"/>
        <c:smooth val="0"/>
        <c:axId val="209357728"/>
        <c:axId val="209358120"/>
      </c:lineChart>
      <c:dateAx>
        <c:axId val="209357728"/>
        <c:scaling>
          <c:orientation val="minMax"/>
        </c:scaling>
        <c:delete val="1"/>
        <c:axPos val="b"/>
        <c:numFmt formatCode="ge" sourceLinked="1"/>
        <c:majorTickMark val="none"/>
        <c:minorTickMark val="none"/>
        <c:tickLblPos val="none"/>
        <c:crossAx val="209358120"/>
        <c:crosses val="autoZero"/>
        <c:auto val="1"/>
        <c:lblOffset val="100"/>
        <c:baseTimeUnit val="years"/>
      </c:dateAx>
      <c:valAx>
        <c:axId val="209358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3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34.270000000000003</c:v>
                </c:pt>
                <c:pt idx="1">
                  <c:v>36.840000000000003</c:v>
                </c:pt>
                <c:pt idx="2">
                  <c:v>37.61</c:v>
                </c:pt>
                <c:pt idx="3">
                  <c:v>31.66</c:v>
                </c:pt>
                <c:pt idx="4">
                  <c:v>18.62</c:v>
                </c:pt>
              </c:numCache>
            </c:numRef>
          </c:val>
          <c:extLst xmlns:c16r2="http://schemas.microsoft.com/office/drawing/2015/06/chart">
            <c:ext xmlns:c16="http://schemas.microsoft.com/office/drawing/2014/chart" uri="{C3380CC4-5D6E-409C-BE32-E72D297353CC}">
              <c16:uniqueId val="{00000000-C6EC-46CC-A530-D943BF64B8EA}"/>
            </c:ext>
          </c:extLst>
        </c:ser>
        <c:dLbls>
          <c:showLegendKey val="0"/>
          <c:showVal val="0"/>
          <c:showCatName val="0"/>
          <c:showSerName val="0"/>
          <c:showPercent val="0"/>
          <c:showBubbleSize val="0"/>
        </c:dLbls>
        <c:gapWidth val="150"/>
        <c:axId val="437117832"/>
        <c:axId val="43711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32.39</c:v>
                </c:pt>
                <c:pt idx="1">
                  <c:v>24.39</c:v>
                </c:pt>
                <c:pt idx="2">
                  <c:v>22.67</c:v>
                </c:pt>
                <c:pt idx="3">
                  <c:v>37.92</c:v>
                </c:pt>
                <c:pt idx="4">
                  <c:v>40.89</c:v>
                </c:pt>
              </c:numCache>
            </c:numRef>
          </c:val>
          <c:smooth val="0"/>
          <c:extLst xmlns:c16r2="http://schemas.microsoft.com/office/drawing/2015/06/chart">
            <c:ext xmlns:c16="http://schemas.microsoft.com/office/drawing/2014/chart" uri="{C3380CC4-5D6E-409C-BE32-E72D297353CC}">
              <c16:uniqueId val="{00000001-C6EC-46CC-A530-D943BF64B8EA}"/>
            </c:ext>
          </c:extLst>
        </c:ser>
        <c:dLbls>
          <c:showLegendKey val="0"/>
          <c:showVal val="0"/>
          <c:showCatName val="0"/>
          <c:showSerName val="0"/>
          <c:showPercent val="0"/>
          <c:showBubbleSize val="0"/>
        </c:dLbls>
        <c:marker val="1"/>
        <c:smooth val="0"/>
        <c:axId val="437117832"/>
        <c:axId val="437118224"/>
      </c:lineChart>
      <c:dateAx>
        <c:axId val="437117832"/>
        <c:scaling>
          <c:orientation val="minMax"/>
        </c:scaling>
        <c:delete val="1"/>
        <c:axPos val="b"/>
        <c:numFmt formatCode="ge" sourceLinked="1"/>
        <c:majorTickMark val="none"/>
        <c:minorTickMark val="none"/>
        <c:tickLblPos val="none"/>
        <c:crossAx val="437118224"/>
        <c:crosses val="autoZero"/>
        <c:auto val="1"/>
        <c:lblOffset val="100"/>
        <c:baseTimeUnit val="years"/>
      </c:dateAx>
      <c:valAx>
        <c:axId val="43711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7117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659.09</c:v>
                </c:pt>
                <c:pt idx="1">
                  <c:v>663.14</c:v>
                </c:pt>
                <c:pt idx="2">
                  <c:v>647.78</c:v>
                </c:pt>
                <c:pt idx="3">
                  <c:v>1048.08</c:v>
                </c:pt>
                <c:pt idx="4">
                  <c:v>1771.99</c:v>
                </c:pt>
              </c:numCache>
            </c:numRef>
          </c:val>
          <c:extLst xmlns:c16r2="http://schemas.microsoft.com/office/drawing/2015/06/chart">
            <c:ext xmlns:c16="http://schemas.microsoft.com/office/drawing/2014/chart" uri="{C3380CC4-5D6E-409C-BE32-E72D297353CC}">
              <c16:uniqueId val="{00000000-6848-4856-AEDB-D87BCE950DB6}"/>
            </c:ext>
          </c:extLst>
        </c:ser>
        <c:dLbls>
          <c:showLegendKey val="0"/>
          <c:showVal val="0"/>
          <c:showCatName val="0"/>
          <c:showSerName val="0"/>
          <c:showPercent val="0"/>
          <c:showBubbleSize val="0"/>
        </c:dLbls>
        <c:gapWidth val="150"/>
        <c:axId val="437119400"/>
        <c:axId val="437119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530.83000000000004</c:v>
                </c:pt>
                <c:pt idx="1">
                  <c:v>734.18</c:v>
                </c:pt>
                <c:pt idx="2">
                  <c:v>789.62</c:v>
                </c:pt>
                <c:pt idx="3">
                  <c:v>423.18</c:v>
                </c:pt>
                <c:pt idx="4">
                  <c:v>383.2</c:v>
                </c:pt>
              </c:numCache>
            </c:numRef>
          </c:val>
          <c:smooth val="0"/>
          <c:extLst xmlns:c16r2="http://schemas.microsoft.com/office/drawing/2015/06/chart">
            <c:ext xmlns:c16="http://schemas.microsoft.com/office/drawing/2014/chart" uri="{C3380CC4-5D6E-409C-BE32-E72D297353CC}">
              <c16:uniqueId val="{00000001-6848-4856-AEDB-D87BCE950DB6}"/>
            </c:ext>
          </c:extLst>
        </c:ser>
        <c:dLbls>
          <c:showLegendKey val="0"/>
          <c:showVal val="0"/>
          <c:showCatName val="0"/>
          <c:showSerName val="0"/>
          <c:showPercent val="0"/>
          <c:showBubbleSize val="0"/>
        </c:dLbls>
        <c:marker val="1"/>
        <c:smooth val="0"/>
        <c:axId val="437119400"/>
        <c:axId val="437119792"/>
      </c:lineChart>
      <c:dateAx>
        <c:axId val="437119400"/>
        <c:scaling>
          <c:orientation val="minMax"/>
        </c:scaling>
        <c:delete val="1"/>
        <c:axPos val="b"/>
        <c:numFmt formatCode="ge" sourceLinked="1"/>
        <c:majorTickMark val="none"/>
        <c:minorTickMark val="none"/>
        <c:tickLblPos val="none"/>
        <c:crossAx val="437119792"/>
        <c:crosses val="autoZero"/>
        <c:auto val="1"/>
        <c:lblOffset val="100"/>
        <c:baseTimeUnit val="years"/>
      </c:dateAx>
      <c:valAx>
        <c:axId val="43711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7119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昭和村</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D4</v>
      </c>
      <c r="X8" s="72"/>
      <c r="Y8" s="72"/>
      <c r="Z8" s="72"/>
      <c r="AA8" s="72"/>
      <c r="AB8" s="72"/>
      <c r="AC8" s="72"/>
      <c r="AD8" s="72" t="str">
        <f>データ!$M$6</f>
        <v>非設置</v>
      </c>
      <c r="AE8" s="72"/>
      <c r="AF8" s="72"/>
      <c r="AG8" s="72"/>
      <c r="AH8" s="72"/>
      <c r="AI8" s="72"/>
      <c r="AJ8" s="72"/>
      <c r="AK8" s="2"/>
      <c r="AL8" s="66">
        <f>データ!$R$6</f>
        <v>1294</v>
      </c>
      <c r="AM8" s="66"/>
      <c r="AN8" s="66"/>
      <c r="AO8" s="66"/>
      <c r="AP8" s="66"/>
      <c r="AQ8" s="66"/>
      <c r="AR8" s="66"/>
      <c r="AS8" s="66"/>
      <c r="AT8" s="65">
        <f>データ!$S$6</f>
        <v>209.46</v>
      </c>
      <c r="AU8" s="65"/>
      <c r="AV8" s="65"/>
      <c r="AW8" s="65"/>
      <c r="AX8" s="65"/>
      <c r="AY8" s="65"/>
      <c r="AZ8" s="65"/>
      <c r="BA8" s="65"/>
      <c r="BB8" s="65">
        <f>データ!$T$6</f>
        <v>6.18</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86.35</v>
      </c>
      <c r="Q10" s="65"/>
      <c r="R10" s="65"/>
      <c r="S10" s="65"/>
      <c r="T10" s="65"/>
      <c r="U10" s="65"/>
      <c r="V10" s="65"/>
      <c r="W10" s="66">
        <f>データ!$Q$6</f>
        <v>3790</v>
      </c>
      <c r="X10" s="66"/>
      <c r="Y10" s="66"/>
      <c r="Z10" s="66"/>
      <c r="AA10" s="66"/>
      <c r="AB10" s="66"/>
      <c r="AC10" s="66"/>
      <c r="AD10" s="2"/>
      <c r="AE10" s="2"/>
      <c r="AF10" s="2"/>
      <c r="AG10" s="2"/>
      <c r="AH10" s="2"/>
      <c r="AI10" s="2"/>
      <c r="AJ10" s="2"/>
      <c r="AK10" s="2"/>
      <c r="AL10" s="66">
        <f>データ!$U$6</f>
        <v>1101</v>
      </c>
      <c r="AM10" s="66"/>
      <c r="AN10" s="66"/>
      <c r="AO10" s="66"/>
      <c r="AP10" s="66"/>
      <c r="AQ10" s="66"/>
      <c r="AR10" s="66"/>
      <c r="AS10" s="66"/>
      <c r="AT10" s="65">
        <f>データ!$V$6</f>
        <v>6.49</v>
      </c>
      <c r="AU10" s="65"/>
      <c r="AV10" s="65"/>
      <c r="AW10" s="65"/>
      <c r="AX10" s="65"/>
      <c r="AY10" s="65"/>
      <c r="AZ10" s="65"/>
      <c r="BA10" s="65"/>
      <c r="BB10" s="65">
        <f>データ!$W$6</f>
        <v>169.65</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23</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24</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25</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120</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26</v>
      </c>
      <c r="D34" s="54"/>
      <c r="E34" s="54"/>
      <c r="F34" s="54"/>
      <c r="G34" s="54"/>
      <c r="H34" s="54"/>
      <c r="I34" s="54"/>
      <c r="J34" s="54"/>
      <c r="K34" s="54"/>
      <c r="L34" s="54"/>
      <c r="M34" s="54"/>
      <c r="N34" s="54"/>
      <c r="O34" s="54"/>
      <c r="P34" s="54"/>
      <c r="Q34" s="19"/>
      <c r="R34" s="54" t="s">
        <v>27</v>
      </c>
      <c r="S34" s="54"/>
      <c r="T34" s="54"/>
      <c r="U34" s="54"/>
      <c r="V34" s="54"/>
      <c r="W34" s="54"/>
      <c r="X34" s="54"/>
      <c r="Y34" s="54"/>
      <c r="Z34" s="54"/>
      <c r="AA34" s="54"/>
      <c r="AB34" s="54"/>
      <c r="AC34" s="54"/>
      <c r="AD34" s="54"/>
      <c r="AE34" s="54"/>
      <c r="AF34" s="19"/>
      <c r="AG34" s="54" t="s">
        <v>28</v>
      </c>
      <c r="AH34" s="54"/>
      <c r="AI34" s="54"/>
      <c r="AJ34" s="54"/>
      <c r="AK34" s="54"/>
      <c r="AL34" s="54"/>
      <c r="AM34" s="54"/>
      <c r="AN34" s="54"/>
      <c r="AO34" s="54"/>
      <c r="AP34" s="54"/>
      <c r="AQ34" s="54"/>
      <c r="AR34" s="54"/>
      <c r="AS34" s="54"/>
      <c r="AT34" s="54"/>
      <c r="AU34" s="19"/>
      <c r="AV34" s="54" t="s">
        <v>29</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30</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121</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31</v>
      </c>
      <c r="D56" s="54"/>
      <c r="E56" s="54"/>
      <c r="F56" s="54"/>
      <c r="G56" s="54"/>
      <c r="H56" s="54"/>
      <c r="I56" s="54"/>
      <c r="J56" s="54"/>
      <c r="K56" s="54"/>
      <c r="L56" s="54"/>
      <c r="M56" s="54"/>
      <c r="N56" s="54"/>
      <c r="O56" s="54"/>
      <c r="P56" s="54"/>
      <c r="Q56" s="19"/>
      <c r="R56" s="54" t="s">
        <v>32</v>
      </c>
      <c r="S56" s="54"/>
      <c r="T56" s="54"/>
      <c r="U56" s="54"/>
      <c r="V56" s="54"/>
      <c r="W56" s="54"/>
      <c r="X56" s="54"/>
      <c r="Y56" s="54"/>
      <c r="Z56" s="54"/>
      <c r="AA56" s="54"/>
      <c r="AB56" s="54"/>
      <c r="AC56" s="54"/>
      <c r="AD56" s="54"/>
      <c r="AE56" s="54"/>
      <c r="AF56" s="19"/>
      <c r="AG56" s="54" t="s">
        <v>33</v>
      </c>
      <c r="AH56" s="54"/>
      <c r="AI56" s="54"/>
      <c r="AJ56" s="54"/>
      <c r="AK56" s="54"/>
      <c r="AL56" s="54"/>
      <c r="AM56" s="54"/>
      <c r="AN56" s="54"/>
      <c r="AO56" s="54"/>
      <c r="AP56" s="54"/>
      <c r="AQ56" s="54"/>
      <c r="AR56" s="54"/>
      <c r="AS56" s="54"/>
      <c r="AT56" s="54"/>
      <c r="AU56" s="19"/>
      <c r="AV56" s="54" t="s">
        <v>34</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35</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36</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37</v>
      </c>
      <c r="D79" s="54"/>
      <c r="E79" s="54"/>
      <c r="F79" s="54"/>
      <c r="G79" s="54"/>
      <c r="H79" s="54"/>
      <c r="I79" s="54"/>
      <c r="J79" s="54"/>
      <c r="K79" s="54"/>
      <c r="L79" s="54"/>
      <c r="M79" s="54"/>
      <c r="N79" s="54"/>
      <c r="O79" s="54"/>
      <c r="P79" s="54"/>
      <c r="Q79" s="54"/>
      <c r="R79" s="54"/>
      <c r="S79" s="54"/>
      <c r="T79" s="54"/>
      <c r="U79" s="19"/>
      <c r="V79" s="19"/>
      <c r="W79" s="54" t="s">
        <v>38</v>
      </c>
      <c r="X79" s="54"/>
      <c r="Y79" s="54"/>
      <c r="Z79" s="54"/>
      <c r="AA79" s="54"/>
      <c r="AB79" s="54"/>
      <c r="AC79" s="54"/>
      <c r="AD79" s="54"/>
      <c r="AE79" s="54"/>
      <c r="AF79" s="54"/>
      <c r="AG79" s="54"/>
      <c r="AH79" s="54"/>
      <c r="AI79" s="54"/>
      <c r="AJ79" s="54"/>
      <c r="AK79" s="54"/>
      <c r="AL79" s="54"/>
      <c r="AM79" s="54"/>
      <c r="AN79" s="54"/>
      <c r="AO79" s="19"/>
      <c r="AP79" s="19"/>
      <c r="AQ79" s="54" t="s">
        <v>39</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53</v>
      </c>
      <c r="N85" s="26" t="s">
        <v>53</v>
      </c>
      <c r="O85" s="26" t="str">
        <f>データ!EN6</f>
        <v>【0.72】</v>
      </c>
    </row>
  </sheetData>
  <sheetProtection algorithmName="SHA-512" hashValue="1W4ha9uPOsAhIJQ6htmccqWhUsKv8BHYwHgTFY79rwUuOOOptck3ByqRAUyrnOfTj2o6q6J5CAN3m9Bys7vDLA==" saltValue="GLxJbmLNqMZ/0MdfjeaXKg=="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54</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55</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56</v>
      </c>
      <c r="B3" s="29" t="s">
        <v>57</v>
      </c>
      <c r="C3" s="29" t="s">
        <v>58</v>
      </c>
      <c r="D3" s="29" t="s">
        <v>59</v>
      </c>
      <c r="E3" s="29" t="s">
        <v>60</v>
      </c>
      <c r="F3" s="29" t="s">
        <v>61</v>
      </c>
      <c r="G3" s="29" t="s">
        <v>62</v>
      </c>
      <c r="H3" s="76" t="s">
        <v>63</v>
      </c>
      <c r="I3" s="77"/>
      <c r="J3" s="77"/>
      <c r="K3" s="77"/>
      <c r="L3" s="77"/>
      <c r="M3" s="77"/>
      <c r="N3" s="77"/>
      <c r="O3" s="77"/>
      <c r="P3" s="77"/>
      <c r="Q3" s="77"/>
      <c r="R3" s="77"/>
      <c r="S3" s="77"/>
      <c r="T3" s="77"/>
      <c r="U3" s="77"/>
      <c r="V3" s="77"/>
      <c r="W3" s="78"/>
      <c r="X3" s="82" t="s">
        <v>64</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65</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66</v>
      </c>
      <c r="B4" s="30"/>
      <c r="C4" s="30"/>
      <c r="D4" s="30"/>
      <c r="E4" s="30"/>
      <c r="F4" s="30"/>
      <c r="G4" s="30"/>
      <c r="H4" s="79"/>
      <c r="I4" s="80"/>
      <c r="J4" s="80"/>
      <c r="K4" s="80"/>
      <c r="L4" s="80"/>
      <c r="M4" s="80"/>
      <c r="N4" s="80"/>
      <c r="O4" s="80"/>
      <c r="P4" s="80"/>
      <c r="Q4" s="80"/>
      <c r="R4" s="80"/>
      <c r="S4" s="80"/>
      <c r="T4" s="80"/>
      <c r="U4" s="80"/>
      <c r="V4" s="80"/>
      <c r="W4" s="81"/>
      <c r="X4" s="75" t="s">
        <v>67</v>
      </c>
      <c r="Y4" s="75"/>
      <c r="Z4" s="75"/>
      <c r="AA4" s="75"/>
      <c r="AB4" s="75"/>
      <c r="AC4" s="75"/>
      <c r="AD4" s="75"/>
      <c r="AE4" s="75"/>
      <c r="AF4" s="75"/>
      <c r="AG4" s="75"/>
      <c r="AH4" s="75"/>
      <c r="AI4" s="75" t="s">
        <v>68</v>
      </c>
      <c r="AJ4" s="75"/>
      <c r="AK4" s="75"/>
      <c r="AL4" s="75"/>
      <c r="AM4" s="75"/>
      <c r="AN4" s="75"/>
      <c r="AO4" s="75"/>
      <c r="AP4" s="75"/>
      <c r="AQ4" s="75"/>
      <c r="AR4" s="75"/>
      <c r="AS4" s="75"/>
      <c r="AT4" s="75" t="s">
        <v>69</v>
      </c>
      <c r="AU4" s="75"/>
      <c r="AV4" s="75"/>
      <c r="AW4" s="75"/>
      <c r="AX4" s="75"/>
      <c r="AY4" s="75"/>
      <c r="AZ4" s="75"/>
      <c r="BA4" s="75"/>
      <c r="BB4" s="75"/>
      <c r="BC4" s="75"/>
      <c r="BD4" s="75"/>
      <c r="BE4" s="75" t="s">
        <v>70</v>
      </c>
      <c r="BF4" s="75"/>
      <c r="BG4" s="75"/>
      <c r="BH4" s="75"/>
      <c r="BI4" s="75"/>
      <c r="BJ4" s="75"/>
      <c r="BK4" s="75"/>
      <c r="BL4" s="75"/>
      <c r="BM4" s="75"/>
      <c r="BN4" s="75"/>
      <c r="BO4" s="75"/>
      <c r="BP4" s="75" t="s">
        <v>71</v>
      </c>
      <c r="BQ4" s="75"/>
      <c r="BR4" s="75"/>
      <c r="BS4" s="75"/>
      <c r="BT4" s="75"/>
      <c r="BU4" s="75"/>
      <c r="BV4" s="75"/>
      <c r="BW4" s="75"/>
      <c r="BX4" s="75"/>
      <c r="BY4" s="75"/>
      <c r="BZ4" s="75"/>
      <c r="CA4" s="75" t="s">
        <v>72</v>
      </c>
      <c r="CB4" s="75"/>
      <c r="CC4" s="75"/>
      <c r="CD4" s="75"/>
      <c r="CE4" s="75"/>
      <c r="CF4" s="75"/>
      <c r="CG4" s="75"/>
      <c r="CH4" s="75"/>
      <c r="CI4" s="75"/>
      <c r="CJ4" s="75"/>
      <c r="CK4" s="75"/>
      <c r="CL4" s="75" t="s">
        <v>73</v>
      </c>
      <c r="CM4" s="75"/>
      <c r="CN4" s="75"/>
      <c r="CO4" s="75"/>
      <c r="CP4" s="75"/>
      <c r="CQ4" s="75"/>
      <c r="CR4" s="75"/>
      <c r="CS4" s="75"/>
      <c r="CT4" s="75"/>
      <c r="CU4" s="75"/>
      <c r="CV4" s="75"/>
      <c r="CW4" s="75" t="s">
        <v>74</v>
      </c>
      <c r="CX4" s="75"/>
      <c r="CY4" s="75"/>
      <c r="CZ4" s="75"/>
      <c r="DA4" s="75"/>
      <c r="DB4" s="75"/>
      <c r="DC4" s="75"/>
      <c r="DD4" s="75"/>
      <c r="DE4" s="75"/>
      <c r="DF4" s="75"/>
      <c r="DG4" s="75"/>
      <c r="DH4" s="75" t="s">
        <v>75</v>
      </c>
      <c r="DI4" s="75"/>
      <c r="DJ4" s="75"/>
      <c r="DK4" s="75"/>
      <c r="DL4" s="75"/>
      <c r="DM4" s="75"/>
      <c r="DN4" s="75"/>
      <c r="DO4" s="75"/>
      <c r="DP4" s="75"/>
      <c r="DQ4" s="75"/>
      <c r="DR4" s="75"/>
      <c r="DS4" s="75" t="s">
        <v>76</v>
      </c>
      <c r="DT4" s="75"/>
      <c r="DU4" s="75"/>
      <c r="DV4" s="75"/>
      <c r="DW4" s="75"/>
      <c r="DX4" s="75"/>
      <c r="DY4" s="75"/>
      <c r="DZ4" s="75"/>
      <c r="EA4" s="75"/>
      <c r="EB4" s="75"/>
      <c r="EC4" s="75"/>
      <c r="ED4" s="75" t="s">
        <v>77</v>
      </c>
      <c r="EE4" s="75"/>
      <c r="EF4" s="75"/>
      <c r="EG4" s="75"/>
      <c r="EH4" s="75"/>
      <c r="EI4" s="75"/>
      <c r="EJ4" s="75"/>
      <c r="EK4" s="75"/>
      <c r="EL4" s="75"/>
      <c r="EM4" s="75"/>
      <c r="EN4" s="75"/>
    </row>
    <row r="5" spans="1:144" x14ac:dyDescent="0.15">
      <c r="A5" s="28" t="s">
        <v>78</v>
      </c>
      <c r="B5" s="31"/>
      <c r="C5" s="31"/>
      <c r="D5" s="31"/>
      <c r="E5" s="31"/>
      <c r="F5" s="31"/>
      <c r="G5" s="31"/>
      <c r="H5" s="32" t="s">
        <v>79</v>
      </c>
      <c r="I5" s="32" t="s">
        <v>80</v>
      </c>
      <c r="J5" s="32" t="s">
        <v>81</v>
      </c>
      <c r="K5" s="32" t="s">
        <v>82</v>
      </c>
      <c r="L5" s="32" t="s">
        <v>83</v>
      </c>
      <c r="M5" s="32" t="s">
        <v>84</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41</v>
      </c>
      <c r="AI5" s="32" t="s">
        <v>95</v>
      </c>
      <c r="AJ5" s="32" t="s">
        <v>96</v>
      </c>
      <c r="AK5" s="32" t="s">
        <v>97</v>
      </c>
      <c r="AL5" s="32" t="s">
        <v>98</v>
      </c>
      <c r="AM5" s="32" t="s">
        <v>99</v>
      </c>
      <c r="AN5" s="32" t="s">
        <v>100</v>
      </c>
      <c r="AO5" s="32" t="s">
        <v>101</v>
      </c>
      <c r="AP5" s="32" t="s">
        <v>102</v>
      </c>
      <c r="AQ5" s="32" t="s">
        <v>103</v>
      </c>
      <c r="AR5" s="32" t="s">
        <v>104</v>
      </c>
      <c r="AS5" s="32" t="s">
        <v>105</v>
      </c>
      <c r="AT5" s="32" t="s">
        <v>95</v>
      </c>
      <c r="AU5" s="32" t="s">
        <v>96</v>
      </c>
      <c r="AV5" s="32" t="s">
        <v>97</v>
      </c>
      <c r="AW5" s="32" t="s">
        <v>98</v>
      </c>
      <c r="AX5" s="32" t="s">
        <v>99</v>
      </c>
      <c r="AY5" s="32" t="s">
        <v>100</v>
      </c>
      <c r="AZ5" s="32" t="s">
        <v>101</v>
      </c>
      <c r="BA5" s="32" t="s">
        <v>102</v>
      </c>
      <c r="BB5" s="32" t="s">
        <v>103</v>
      </c>
      <c r="BC5" s="32" t="s">
        <v>104</v>
      </c>
      <c r="BD5" s="32" t="s">
        <v>105</v>
      </c>
      <c r="BE5" s="32" t="s">
        <v>95</v>
      </c>
      <c r="BF5" s="32" t="s">
        <v>96</v>
      </c>
      <c r="BG5" s="32" t="s">
        <v>97</v>
      </c>
      <c r="BH5" s="32" t="s">
        <v>98</v>
      </c>
      <c r="BI5" s="32" t="s">
        <v>99</v>
      </c>
      <c r="BJ5" s="32" t="s">
        <v>100</v>
      </c>
      <c r="BK5" s="32" t="s">
        <v>101</v>
      </c>
      <c r="BL5" s="32" t="s">
        <v>102</v>
      </c>
      <c r="BM5" s="32" t="s">
        <v>103</v>
      </c>
      <c r="BN5" s="32" t="s">
        <v>104</v>
      </c>
      <c r="BO5" s="32" t="s">
        <v>105</v>
      </c>
      <c r="BP5" s="32" t="s">
        <v>95</v>
      </c>
      <c r="BQ5" s="32" t="s">
        <v>96</v>
      </c>
      <c r="BR5" s="32" t="s">
        <v>97</v>
      </c>
      <c r="BS5" s="32" t="s">
        <v>98</v>
      </c>
      <c r="BT5" s="32" t="s">
        <v>99</v>
      </c>
      <c r="BU5" s="32" t="s">
        <v>100</v>
      </c>
      <c r="BV5" s="32" t="s">
        <v>101</v>
      </c>
      <c r="BW5" s="32" t="s">
        <v>102</v>
      </c>
      <c r="BX5" s="32" t="s">
        <v>103</v>
      </c>
      <c r="BY5" s="32" t="s">
        <v>104</v>
      </c>
      <c r="BZ5" s="32" t="s">
        <v>105</v>
      </c>
      <c r="CA5" s="32" t="s">
        <v>95</v>
      </c>
      <c r="CB5" s="32" t="s">
        <v>96</v>
      </c>
      <c r="CC5" s="32" t="s">
        <v>97</v>
      </c>
      <c r="CD5" s="32" t="s">
        <v>98</v>
      </c>
      <c r="CE5" s="32" t="s">
        <v>99</v>
      </c>
      <c r="CF5" s="32" t="s">
        <v>100</v>
      </c>
      <c r="CG5" s="32" t="s">
        <v>101</v>
      </c>
      <c r="CH5" s="32" t="s">
        <v>102</v>
      </c>
      <c r="CI5" s="32" t="s">
        <v>103</v>
      </c>
      <c r="CJ5" s="32" t="s">
        <v>104</v>
      </c>
      <c r="CK5" s="32" t="s">
        <v>105</v>
      </c>
      <c r="CL5" s="32" t="s">
        <v>95</v>
      </c>
      <c r="CM5" s="32" t="s">
        <v>96</v>
      </c>
      <c r="CN5" s="32" t="s">
        <v>97</v>
      </c>
      <c r="CO5" s="32" t="s">
        <v>98</v>
      </c>
      <c r="CP5" s="32" t="s">
        <v>99</v>
      </c>
      <c r="CQ5" s="32" t="s">
        <v>100</v>
      </c>
      <c r="CR5" s="32" t="s">
        <v>101</v>
      </c>
      <c r="CS5" s="32" t="s">
        <v>102</v>
      </c>
      <c r="CT5" s="32" t="s">
        <v>103</v>
      </c>
      <c r="CU5" s="32" t="s">
        <v>104</v>
      </c>
      <c r="CV5" s="32" t="s">
        <v>105</v>
      </c>
      <c r="CW5" s="32" t="s">
        <v>95</v>
      </c>
      <c r="CX5" s="32" t="s">
        <v>96</v>
      </c>
      <c r="CY5" s="32" t="s">
        <v>97</v>
      </c>
      <c r="CZ5" s="32" t="s">
        <v>98</v>
      </c>
      <c r="DA5" s="32" t="s">
        <v>99</v>
      </c>
      <c r="DB5" s="32" t="s">
        <v>100</v>
      </c>
      <c r="DC5" s="32" t="s">
        <v>101</v>
      </c>
      <c r="DD5" s="32" t="s">
        <v>102</v>
      </c>
      <c r="DE5" s="32" t="s">
        <v>103</v>
      </c>
      <c r="DF5" s="32" t="s">
        <v>104</v>
      </c>
      <c r="DG5" s="32" t="s">
        <v>105</v>
      </c>
      <c r="DH5" s="32" t="s">
        <v>95</v>
      </c>
      <c r="DI5" s="32" t="s">
        <v>96</v>
      </c>
      <c r="DJ5" s="32" t="s">
        <v>97</v>
      </c>
      <c r="DK5" s="32" t="s">
        <v>98</v>
      </c>
      <c r="DL5" s="32" t="s">
        <v>99</v>
      </c>
      <c r="DM5" s="32" t="s">
        <v>100</v>
      </c>
      <c r="DN5" s="32" t="s">
        <v>101</v>
      </c>
      <c r="DO5" s="32" t="s">
        <v>102</v>
      </c>
      <c r="DP5" s="32" t="s">
        <v>103</v>
      </c>
      <c r="DQ5" s="32" t="s">
        <v>104</v>
      </c>
      <c r="DR5" s="32" t="s">
        <v>105</v>
      </c>
      <c r="DS5" s="32" t="s">
        <v>95</v>
      </c>
      <c r="DT5" s="32" t="s">
        <v>96</v>
      </c>
      <c r="DU5" s="32" t="s">
        <v>97</v>
      </c>
      <c r="DV5" s="32" t="s">
        <v>98</v>
      </c>
      <c r="DW5" s="32" t="s">
        <v>99</v>
      </c>
      <c r="DX5" s="32" t="s">
        <v>100</v>
      </c>
      <c r="DY5" s="32" t="s">
        <v>101</v>
      </c>
      <c r="DZ5" s="32" t="s">
        <v>102</v>
      </c>
      <c r="EA5" s="32" t="s">
        <v>103</v>
      </c>
      <c r="EB5" s="32" t="s">
        <v>104</v>
      </c>
      <c r="EC5" s="32" t="s">
        <v>105</v>
      </c>
      <c r="ED5" s="32" t="s">
        <v>95</v>
      </c>
      <c r="EE5" s="32" t="s">
        <v>96</v>
      </c>
      <c r="EF5" s="32" t="s">
        <v>97</v>
      </c>
      <c r="EG5" s="32" t="s">
        <v>98</v>
      </c>
      <c r="EH5" s="32" t="s">
        <v>99</v>
      </c>
      <c r="EI5" s="32" t="s">
        <v>100</v>
      </c>
      <c r="EJ5" s="32" t="s">
        <v>101</v>
      </c>
      <c r="EK5" s="32" t="s">
        <v>102</v>
      </c>
      <c r="EL5" s="32" t="s">
        <v>103</v>
      </c>
      <c r="EM5" s="32" t="s">
        <v>104</v>
      </c>
      <c r="EN5" s="32" t="s">
        <v>105</v>
      </c>
    </row>
    <row r="6" spans="1:144" s="36" customFormat="1" x14ac:dyDescent="0.15">
      <c r="A6" s="28" t="s">
        <v>106</v>
      </c>
      <c r="B6" s="33">
        <f>B7</f>
        <v>2017</v>
      </c>
      <c r="C6" s="33">
        <f t="shared" ref="C6:W6" si="3">C7</f>
        <v>74462</v>
      </c>
      <c r="D6" s="33">
        <f t="shared" si="3"/>
        <v>47</v>
      </c>
      <c r="E6" s="33">
        <f t="shared" si="3"/>
        <v>1</v>
      </c>
      <c r="F6" s="33">
        <f t="shared" si="3"/>
        <v>0</v>
      </c>
      <c r="G6" s="33">
        <f t="shared" si="3"/>
        <v>0</v>
      </c>
      <c r="H6" s="33" t="str">
        <f t="shared" si="3"/>
        <v>福島県　昭和村</v>
      </c>
      <c r="I6" s="33" t="str">
        <f t="shared" si="3"/>
        <v>法非適用</v>
      </c>
      <c r="J6" s="33" t="str">
        <f t="shared" si="3"/>
        <v>水道事業</v>
      </c>
      <c r="K6" s="33" t="str">
        <f t="shared" si="3"/>
        <v>簡易水道事業</v>
      </c>
      <c r="L6" s="33" t="str">
        <f t="shared" si="3"/>
        <v>D4</v>
      </c>
      <c r="M6" s="33" t="str">
        <f t="shared" si="3"/>
        <v>非設置</v>
      </c>
      <c r="N6" s="34" t="str">
        <f t="shared" si="3"/>
        <v>-</v>
      </c>
      <c r="O6" s="34" t="str">
        <f t="shared" si="3"/>
        <v>該当数値なし</v>
      </c>
      <c r="P6" s="34">
        <f t="shared" si="3"/>
        <v>86.35</v>
      </c>
      <c r="Q6" s="34">
        <f t="shared" si="3"/>
        <v>3790</v>
      </c>
      <c r="R6" s="34">
        <f t="shared" si="3"/>
        <v>1294</v>
      </c>
      <c r="S6" s="34">
        <f t="shared" si="3"/>
        <v>209.46</v>
      </c>
      <c r="T6" s="34">
        <f t="shared" si="3"/>
        <v>6.18</v>
      </c>
      <c r="U6" s="34">
        <f t="shared" si="3"/>
        <v>1101</v>
      </c>
      <c r="V6" s="34">
        <f t="shared" si="3"/>
        <v>6.49</v>
      </c>
      <c r="W6" s="34">
        <f t="shared" si="3"/>
        <v>169.65</v>
      </c>
      <c r="X6" s="35">
        <f>IF(X7="",NA(),X7)</f>
        <v>76.06</v>
      </c>
      <c r="Y6" s="35">
        <f t="shared" ref="Y6:AG6" si="4">IF(Y7="",NA(),Y7)</f>
        <v>92.38</v>
      </c>
      <c r="Z6" s="35">
        <f t="shared" si="4"/>
        <v>69.38</v>
      </c>
      <c r="AA6" s="35">
        <f t="shared" si="4"/>
        <v>75.53</v>
      </c>
      <c r="AB6" s="35">
        <f t="shared" si="4"/>
        <v>33.86</v>
      </c>
      <c r="AC6" s="35">
        <f t="shared" si="4"/>
        <v>71.66</v>
      </c>
      <c r="AD6" s="35">
        <f t="shared" si="4"/>
        <v>73.06</v>
      </c>
      <c r="AE6" s="35">
        <f t="shared" si="4"/>
        <v>72.03</v>
      </c>
      <c r="AF6" s="35">
        <f t="shared" si="4"/>
        <v>72.11</v>
      </c>
      <c r="AG6" s="35">
        <f t="shared" si="4"/>
        <v>74.05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1193.3800000000001</v>
      </c>
      <c r="BF6" s="35">
        <f t="shared" ref="BF6:BN6" si="7">IF(BF7="",NA(),BF7)</f>
        <v>1052.8800000000001</v>
      </c>
      <c r="BG6" s="35">
        <f t="shared" si="7"/>
        <v>959.43</v>
      </c>
      <c r="BH6" s="35">
        <f t="shared" si="7"/>
        <v>871.49</v>
      </c>
      <c r="BI6" s="35">
        <f t="shared" si="7"/>
        <v>997.72</v>
      </c>
      <c r="BJ6" s="35">
        <f t="shared" si="7"/>
        <v>1462.56</v>
      </c>
      <c r="BK6" s="35">
        <f t="shared" si="7"/>
        <v>1486.62</v>
      </c>
      <c r="BL6" s="35">
        <f t="shared" si="7"/>
        <v>1510.14</v>
      </c>
      <c r="BM6" s="35">
        <f t="shared" si="7"/>
        <v>1595.62</v>
      </c>
      <c r="BN6" s="35">
        <f t="shared" si="7"/>
        <v>1302.33</v>
      </c>
      <c r="BO6" s="34" t="str">
        <f>IF(BO7="","",IF(BO7="-","【-】","【"&amp;SUBSTITUTE(TEXT(BO7,"#,##0.00"),"-","△")&amp;"】"))</f>
        <v>【1,141.75】</v>
      </c>
      <c r="BP6" s="35">
        <f>IF(BP7="",NA(),BP7)</f>
        <v>34.270000000000003</v>
      </c>
      <c r="BQ6" s="35">
        <f t="shared" ref="BQ6:BY6" si="8">IF(BQ7="",NA(),BQ7)</f>
        <v>36.840000000000003</v>
      </c>
      <c r="BR6" s="35">
        <f t="shared" si="8"/>
        <v>37.61</v>
      </c>
      <c r="BS6" s="35">
        <f t="shared" si="8"/>
        <v>31.66</v>
      </c>
      <c r="BT6" s="35">
        <f t="shared" si="8"/>
        <v>18.62</v>
      </c>
      <c r="BU6" s="35">
        <f t="shared" si="8"/>
        <v>32.39</v>
      </c>
      <c r="BV6" s="35">
        <f t="shared" si="8"/>
        <v>24.39</v>
      </c>
      <c r="BW6" s="35">
        <f t="shared" si="8"/>
        <v>22.67</v>
      </c>
      <c r="BX6" s="35">
        <f t="shared" si="8"/>
        <v>37.92</v>
      </c>
      <c r="BY6" s="35">
        <f t="shared" si="8"/>
        <v>40.89</v>
      </c>
      <c r="BZ6" s="34" t="str">
        <f>IF(BZ7="","",IF(BZ7="-","【-】","【"&amp;SUBSTITUTE(TEXT(BZ7,"#,##0.00"),"-","△")&amp;"】"))</f>
        <v>【54.93】</v>
      </c>
      <c r="CA6" s="35">
        <f>IF(CA7="",NA(),CA7)</f>
        <v>659.09</v>
      </c>
      <c r="CB6" s="35">
        <f t="shared" ref="CB6:CJ6" si="9">IF(CB7="",NA(),CB7)</f>
        <v>663.14</v>
      </c>
      <c r="CC6" s="35">
        <f t="shared" si="9"/>
        <v>647.78</v>
      </c>
      <c r="CD6" s="35">
        <f t="shared" si="9"/>
        <v>1048.08</v>
      </c>
      <c r="CE6" s="35">
        <f t="shared" si="9"/>
        <v>1771.99</v>
      </c>
      <c r="CF6" s="35">
        <f t="shared" si="9"/>
        <v>530.83000000000004</v>
      </c>
      <c r="CG6" s="35">
        <f t="shared" si="9"/>
        <v>734.18</v>
      </c>
      <c r="CH6" s="35">
        <f t="shared" si="9"/>
        <v>789.62</v>
      </c>
      <c r="CI6" s="35">
        <f t="shared" si="9"/>
        <v>423.18</v>
      </c>
      <c r="CJ6" s="35">
        <f t="shared" si="9"/>
        <v>383.2</v>
      </c>
      <c r="CK6" s="34" t="str">
        <f>IF(CK7="","",IF(CK7="-","【-】","【"&amp;SUBSTITUTE(TEXT(CK7,"#,##0.00"),"-","△")&amp;"】"))</f>
        <v>【292.18】</v>
      </c>
      <c r="CL6" s="35">
        <f>IF(CL7="",NA(),CL7)</f>
        <v>42.35</v>
      </c>
      <c r="CM6" s="35">
        <f t="shared" ref="CM6:CU6" si="10">IF(CM7="",NA(),CM7)</f>
        <v>47.43</v>
      </c>
      <c r="CN6" s="35">
        <f t="shared" si="10"/>
        <v>40.53</v>
      </c>
      <c r="CO6" s="35">
        <f t="shared" si="10"/>
        <v>41.28</v>
      </c>
      <c r="CP6" s="35">
        <f t="shared" si="10"/>
        <v>26.7</v>
      </c>
      <c r="CQ6" s="35">
        <f t="shared" si="10"/>
        <v>50.49</v>
      </c>
      <c r="CR6" s="35">
        <f t="shared" si="10"/>
        <v>48.36</v>
      </c>
      <c r="CS6" s="35">
        <f t="shared" si="10"/>
        <v>48.7</v>
      </c>
      <c r="CT6" s="35">
        <f t="shared" si="10"/>
        <v>46.9</v>
      </c>
      <c r="CU6" s="35">
        <f t="shared" si="10"/>
        <v>47.95</v>
      </c>
      <c r="CV6" s="34" t="str">
        <f>IF(CV7="","",IF(CV7="-","【-】","【"&amp;SUBSTITUTE(TEXT(CV7,"#,##0.00"),"-","△")&amp;"】"))</f>
        <v>【56.91】</v>
      </c>
      <c r="CW6" s="35">
        <f>IF(CW7="",NA(),CW7)</f>
        <v>67.069999999999993</v>
      </c>
      <c r="CX6" s="35">
        <f t="shared" ref="CX6:DF6" si="11">IF(CX7="",NA(),CX7)</f>
        <v>56.93</v>
      </c>
      <c r="CY6" s="35">
        <f t="shared" si="11"/>
        <v>66.22</v>
      </c>
      <c r="CZ6" s="35">
        <f t="shared" si="11"/>
        <v>49.47</v>
      </c>
      <c r="DA6" s="35">
        <f t="shared" si="11"/>
        <v>76.48</v>
      </c>
      <c r="DB6" s="35">
        <f t="shared" si="11"/>
        <v>74.209999999999994</v>
      </c>
      <c r="DC6" s="35">
        <f t="shared" si="11"/>
        <v>75.239999999999995</v>
      </c>
      <c r="DD6" s="35">
        <f t="shared" si="11"/>
        <v>74.959999999999994</v>
      </c>
      <c r="DE6" s="35">
        <f t="shared" si="11"/>
        <v>74.63</v>
      </c>
      <c r="DF6" s="35">
        <f t="shared" si="11"/>
        <v>74.900000000000006</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4">
        <f>IF(ED7="",NA(),ED7)</f>
        <v>0</v>
      </c>
      <c r="EE6" s="34">
        <f t="shared" ref="EE6:EM6" si="14">IF(EE7="",NA(),EE7)</f>
        <v>0</v>
      </c>
      <c r="EF6" s="34">
        <f t="shared" si="14"/>
        <v>0</v>
      </c>
      <c r="EG6" s="34">
        <f t="shared" si="14"/>
        <v>0</v>
      </c>
      <c r="EH6" s="35">
        <f t="shared" si="14"/>
        <v>13.68</v>
      </c>
      <c r="EI6" s="35">
        <f t="shared" si="14"/>
        <v>0.7</v>
      </c>
      <c r="EJ6" s="35">
        <f t="shared" si="14"/>
        <v>0.91</v>
      </c>
      <c r="EK6" s="35">
        <f t="shared" si="14"/>
        <v>1.26</v>
      </c>
      <c r="EL6" s="35">
        <f t="shared" si="14"/>
        <v>0.78</v>
      </c>
      <c r="EM6" s="35">
        <f t="shared" si="14"/>
        <v>0.56999999999999995</v>
      </c>
      <c r="EN6" s="34" t="str">
        <f>IF(EN7="","",IF(EN7="-","【-】","【"&amp;SUBSTITUTE(TEXT(EN7,"#,##0.00"),"-","△")&amp;"】"))</f>
        <v>【0.72】</v>
      </c>
    </row>
    <row r="7" spans="1:144" s="36" customFormat="1" x14ac:dyDescent="0.15">
      <c r="A7" s="28"/>
      <c r="B7" s="37">
        <v>2017</v>
      </c>
      <c r="C7" s="37">
        <v>74462</v>
      </c>
      <c r="D7" s="37">
        <v>47</v>
      </c>
      <c r="E7" s="37">
        <v>1</v>
      </c>
      <c r="F7" s="37">
        <v>0</v>
      </c>
      <c r="G7" s="37">
        <v>0</v>
      </c>
      <c r="H7" s="37" t="s">
        <v>107</v>
      </c>
      <c r="I7" s="37" t="s">
        <v>108</v>
      </c>
      <c r="J7" s="37" t="s">
        <v>109</v>
      </c>
      <c r="K7" s="37" t="s">
        <v>110</v>
      </c>
      <c r="L7" s="37" t="s">
        <v>111</v>
      </c>
      <c r="M7" s="37" t="s">
        <v>112</v>
      </c>
      <c r="N7" s="38" t="s">
        <v>113</v>
      </c>
      <c r="O7" s="38" t="s">
        <v>114</v>
      </c>
      <c r="P7" s="38">
        <v>86.35</v>
      </c>
      <c r="Q7" s="38">
        <v>3790</v>
      </c>
      <c r="R7" s="38">
        <v>1294</v>
      </c>
      <c r="S7" s="38">
        <v>209.46</v>
      </c>
      <c r="T7" s="38">
        <v>6.18</v>
      </c>
      <c r="U7" s="38">
        <v>1101</v>
      </c>
      <c r="V7" s="38">
        <v>6.49</v>
      </c>
      <c r="W7" s="38">
        <v>169.65</v>
      </c>
      <c r="X7" s="38">
        <v>76.06</v>
      </c>
      <c r="Y7" s="38">
        <v>92.38</v>
      </c>
      <c r="Z7" s="38">
        <v>69.38</v>
      </c>
      <c r="AA7" s="38">
        <v>75.53</v>
      </c>
      <c r="AB7" s="38">
        <v>33.86</v>
      </c>
      <c r="AC7" s="38">
        <v>71.66</v>
      </c>
      <c r="AD7" s="38">
        <v>73.06</v>
      </c>
      <c r="AE7" s="38">
        <v>72.03</v>
      </c>
      <c r="AF7" s="38">
        <v>72.11</v>
      </c>
      <c r="AG7" s="38">
        <v>74.05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1193.3800000000001</v>
      </c>
      <c r="BF7" s="38">
        <v>1052.8800000000001</v>
      </c>
      <c r="BG7" s="38">
        <v>959.43</v>
      </c>
      <c r="BH7" s="38">
        <v>871.49</v>
      </c>
      <c r="BI7" s="38">
        <v>997.72</v>
      </c>
      <c r="BJ7" s="38">
        <v>1462.56</v>
      </c>
      <c r="BK7" s="38">
        <v>1486.62</v>
      </c>
      <c r="BL7" s="38">
        <v>1510.14</v>
      </c>
      <c r="BM7" s="38">
        <v>1595.62</v>
      </c>
      <c r="BN7" s="38">
        <v>1302.33</v>
      </c>
      <c r="BO7" s="38">
        <v>1141.75</v>
      </c>
      <c r="BP7" s="38">
        <v>34.270000000000003</v>
      </c>
      <c r="BQ7" s="38">
        <v>36.840000000000003</v>
      </c>
      <c r="BR7" s="38">
        <v>37.61</v>
      </c>
      <c r="BS7" s="38">
        <v>31.66</v>
      </c>
      <c r="BT7" s="38">
        <v>18.62</v>
      </c>
      <c r="BU7" s="38">
        <v>32.39</v>
      </c>
      <c r="BV7" s="38">
        <v>24.39</v>
      </c>
      <c r="BW7" s="38">
        <v>22.67</v>
      </c>
      <c r="BX7" s="38">
        <v>37.92</v>
      </c>
      <c r="BY7" s="38">
        <v>40.89</v>
      </c>
      <c r="BZ7" s="38">
        <v>54.93</v>
      </c>
      <c r="CA7" s="38">
        <v>659.09</v>
      </c>
      <c r="CB7" s="38">
        <v>663.14</v>
      </c>
      <c r="CC7" s="38">
        <v>647.78</v>
      </c>
      <c r="CD7" s="38">
        <v>1048.08</v>
      </c>
      <c r="CE7" s="38">
        <v>1771.99</v>
      </c>
      <c r="CF7" s="38">
        <v>530.83000000000004</v>
      </c>
      <c r="CG7" s="38">
        <v>734.18</v>
      </c>
      <c r="CH7" s="38">
        <v>789.62</v>
      </c>
      <c r="CI7" s="38">
        <v>423.18</v>
      </c>
      <c r="CJ7" s="38">
        <v>383.2</v>
      </c>
      <c r="CK7" s="38">
        <v>292.18</v>
      </c>
      <c r="CL7" s="38">
        <v>42.35</v>
      </c>
      <c r="CM7" s="38">
        <v>47.43</v>
      </c>
      <c r="CN7" s="38">
        <v>40.53</v>
      </c>
      <c r="CO7" s="38">
        <v>41.28</v>
      </c>
      <c r="CP7" s="38">
        <v>26.7</v>
      </c>
      <c r="CQ7" s="38">
        <v>50.49</v>
      </c>
      <c r="CR7" s="38">
        <v>48.36</v>
      </c>
      <c r="CS7" s="38">
        <v>48.7</v>
      </c>
      <c r="CT7" s="38">
        <v>46.9</v>
      </c>
      <c r="CU7" s="38">
        <v>47.95</v>
      </c>
      <c r="CV7" s="38">
        <v>56.91</v>
      </c>
      <c r="CW7" s="38">
        <v>67.069999999999993</v>
      </c>
      <c r="CX7" s="38">
        <v>56.93</v>
      </c>
      <c r="CY7" s="38">
        <v>66.22</v>
      </c>
      <c r="CZ7" s="38">
        <v>49.47</v>
      </c>
      <c r="DA7" s="38">
        <v>76.48</v>
      </c>
      <c r="DB7" s="38">
        <v>74.209999999999994</v>
      </c>
      <c r="DC7" s="38">
        <v>75.239999999999995</v>
      </c>
      <c r="DD7" s="38">
        <v>74.959999999999994</v>
      </c>
      <c r="DE7" s="38">
        <v>74.63</v>
      </c>
      <c r="DF7" s="38">
        <v>74.900000000000006</v>
      </c>
      <c r="DG7" s="38">
        <v>74.25</v>
      </c>
      <c r="DH7" s="38"/>
      <c r="DI7" s="38"/>
      <c r="DJ7" s="38"/>
      <c r="DK7" s="38"/>
      <c r="DL7" s="38"/>
      <c r="DM7" s="38"/>
      <c r="DN7" s="38"/>
      <c r="DO7" s="38"/>
      <c r="DP7" s="38"/>
      <c r="DQ7" s="38"/>
      <c r="DR7" s="38"/>
      <c r="DS7" s="38"/>
      <c r="DT7" s="38"/>
      <c r="DU7" s="38"/>
      <c r="DV7" s="38"/>
      <c r="DW7" s="38"/>
      <c r="DX7" s="38"/>
      <c r="DY7" s="38"/>
      <c r="DZ7" s="38"/>
      <c r="EA7" s="38"/>
      <c r="EB7" s="38"/>
      <c r="EC7" s="38"/>
      <c r="ED7" s="38">
        <v>0</v>
      </c>
      <c r="EE7" s="38">
        <v>0</v>
      </c>
      <c r="EF7" s="38">
        <v>0</v>
      </c>
      <c r="EG7" s="38">
        <v>0</v>
      </c>
      <c r="EH7" s="38">
        <v>13.68</v>
      </c>
      <c r="EI7" s="38">
        <v>0.7</v>
      </c>
      <c r="EJ7" s="38">
        <v>0.91</v>
      </c>
      <c r="EK7" s="38">
        <v>1.26</v>
      </c>
      <c r="EL7" s="38">
        <v>0.78</v>
      </c>
      <c r="EM7" s="38">
        <v>0.56999999999999995</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115</v>
      </c>
      <c r="C9" s="40" t="s">
        <v>116</v>
      </c>
      <c r="D9" s="40" t="s">
        <v>117</v>
      </c>
      <c r="E9" s="40" t="s">
        <v>118</v>
      </c>
      <c r="F9" s="40" t="s">
        <v>119</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57</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赤井 春菜</cp:lastModifiedBy>
  <cp:lastPrinted>2019-02-13T05:14:24Z</cp:lastPrinted>
  <dcterms:modified xsi:type="dcterms:W3CDTF">2019-02-27T06:48:01Z</dcterms:modified>
</cp:coreProperties>
</file>