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k1RdEK40q6eEinZYNgZSc08ikEFhP/D0FmLHfb0JlKHq0PwxHtXL/tpQVcGZjt3/0Q2xkqPC/eptr6jnax3DQ==" workbookSaltValue="nA6PdbrJQcl0tzfIcWzfRQ==" workbookSpinCount="100000" lockStructure="1"/>
  <bookViews>
    <workbookView xWindow="0" yWindow="0" windowWidth="20490" windowHeight="777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J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GP18" i="5" l="1"/>
  <c r="GR12" i="5"/>
  <c r="GN12" i="5"/>
  <c r="GO18" i="5"/>
  <c r="GQ12" i="5"/>
  <c r="GR18" i="5"/>
  <c r="GN18" i="5"/>
  <c r="GP12" i="5"/>
  <c r="GQ18" i="5"/>
  <c r="GO12" i="5"/>
  <c r="LU16" i="5"/>
  <c r="KF16" i="5"/>
  <c r="IQ16" i="5"/>
  <c r="HC16" i="5"/>
  <c r="FN16" i="5"/>
  <c r="DY16" i="5"/>
  <c r="CJ16" i="5"/>
  <c r="LK16" i="5"/>
  <c r="JV16" i="5"/>
  <c r="IG16" i="5"/>
  <c r="GR16" i="5"/>
  <c r="FD16" i="5"/>
  <c r="DO16" i="5"/>
  <c r="BY16" i="5"/>
  <c r="MO16" i="5"/>
  <c r="LA16" i="5"/>
  <c r="JL16" i="5"/>
  <c r="HW16" i="5"/>
  <c r="GH16" i="5"/>
  <c r="ES16" i="5"/>
  <c r="DE16" i="5"/>
  <c r="BN16" i="5"/>
  <c r="ME10" i="5"/>
  <c r="ME16" i="5"/>
  <c r="KP16" i="5"/>
  <c r="JB16" i="5"/>
  <c r="HM16" i="5"/>
  <c r="FX16" i="5"/>
  <c r="EI16" i="5"/>
  <c r="CT16" i="5"/>
  <c r="BC16" i="5"/>
  <c r="MO10" i="5"/>
  <c r="LU10" i="5"/>
  <c r="KF10" i="5"/>
  <c r="IQ10" i="5"/>
  <c r="HC10" i="5"/>
  <c r="FN10" i="5"/>
  <c r="DY10" i="5"/>
  <c r="CJ10" i="5"/>
  <c r="LK10" i="5"/>
  <c r="JV10" i="5"/>
  <c r="IG10" i="5"/>
  <c r="GR10" i="5"/>
  <c r="FD10" i="5"/>
  <c r="DO10" i="5"/>
  <c r="BY10" i="5"/>
  <c r="LA10" i="5"/>
  <c r="JL10" i="5"/>
  <c r="HW10" i="5"/>
  <c r="GH10" i="5"/>
  <c r="ES10" i="5"/>
  <c r="DE10" i="5"/>
  <c r="BN10" i="5"/>
  <c r="KP10" i="5"/>
  <c r="JB10" i="5"/>
  <c r="HM10" i="5"/>
  <c r="FX10" i="5"/>
  <c r="EI10" i="5"/>
  <c r="CT10" i="5"/>
  <c r="BC10" i="5"/>
  <c r="N11" i="4"/>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MD16" i="5" l="1"/>
  <c r="KO16" i="5"/>
  <c r="JA16" i="5"/>
  <c r="HL16" i="5"/>
  <c r="FW16" i="5"/>
  <c r="EH16" i="5"/>
  <c r="CS16" i="5"/>
  <c r="BB16" i="5"/>
  <c r="LT16" i="5"/>
  <c r="KE16" i="5"/>
  <c r="IP16" i="5"/>
  <c r="HB16" i="5"/>
  <c r="FM16" i="5"/>
  <c r="DX16" i="5"/>
  <c r="CI16" i="5"/>
  <c r="LJ16" i="5"/>
  <c r="JU16" i="5"/>
  <c r="IF16" i="5"/>
  <c r="GQ16" i="5"/>
  <c r="FC16" i="5"/>
  <c r="DN16" i="5"/>
  <c r="BX16" i="5"/>
  <c r="MN10" i="5"/>
  <c r="MN16" i="5"/>
  <c r="KZ16" i="5"/>
  <c r="JK16" i="5"/>
  <c r="HV16" i="5"/>
  <c r="GG16" i="5"/>
  <c r="ER16" i="5"/>
  <c r="DD16" i="5"/>
  <c r="BM16" i="5"/>
  <c r="MD10" i="5"/>
  <c r="KO10" i="5"/>
  <c r="JA10" i="5"/>
  <c r="HL10" i="5"/>
  <c r="FW10" i="5"/>
  <c r="EH10" i="5"/>
  <c r="CS10" i="5"/>
  <c r="BB10" i="5"/>
  <c r="L11" i="4"/>
  <c r="LT10" i="5"/>
  <c r="KE10" i="5"/>
  <c r="IP10" i="5"/>
  <c r="HB10" i="5"/>
  <c r="FM10" i="5"/>
  <c r="DX10" i="5"/>
  <c r="CI10" i="5"/>
  <c r="LJ10" i="5"/>
  <c r="JU10" i="5"/>
  <c r="IF10" i="5"/>
  <c r="GQ10" i="5"/>
  <c r="FC10" i="5"/>
  <c r="DN10" i="5"/>
  <c r="BX10" i="5"/>
  <c r="KZ10" i="5"/>
  <c r="JK10" i="5"/>
  <c r="HV10" i="5"/>
  <c r="GG10" i="5"/>
  <c r="ER10" i="5"/>
  <c r="DD10" i="5"/>
  <c r="BM10"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J11" i="4"/>
  <c r="LS10" i="5"/>
  <c r="KD10" i="5"/>
  <c r="IO10" i="5"/>
  <c r="HA10" i="5"/>
  <c r="FL10" i="5"/>
  <c r="DW10" i="5"/>
  <c r="CH10" i="5"/>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H11" i="4"/>
  <c r="LR10" i="5"/>
  <c r="KC10" i="5"/>
  <c r="IN10" i="5"/>
  <c r="GZ10" i="5"/>
  <c r="FK10" i="5"/>
  <c r="DV10" i="5"/>
  <c r="CG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LG10" i="5"/>
  <c r="JR10" i="5"/>
  <c r="IC10" i="5"/>
  <c r="GN10" i="5"/>
  <c r="EZ10" i="5"/>
  <c r="DK10" i="5"/>
  <c r="BU10" i="5"/>
  <c r="KW10" i="5"/>
  <c r="JH10" i="5"/>
  <c r="HS10" i="5"/>
  <c r="GD10" i="5"/>
  <c r="EO10" i="5"/>
  <c r="DA10" i="5"/>
  <c r="BJ10" i="5"/>
  <c r="MK10" i="5"/>
  <c r="MA10" i="5"/>
  <c r="KL10" i="5"/>
  <c r="IX10" i="5"/>
  <c r="HI10" i="5"/>
  <c r="FT10" i="5"/>
  <c r="EE10" i="5"/>
  <c r="CP10" i="5"/>
  <c r="AY10" i="5"/>
  <c r="F11" i="4"/>
  <c r="FX18" i="5"/>
  <c r="FT18" i="5"/>
  <c r="FV12" i="5"/>
  <c r="FW18" i="5"/>
  <c r="FU12" i="5"/>
  <c r="FV18" i="5"/>
  <c r="FX12" i="5"/>
  <c r="FT12" i="5"/>
  <c r="FU18" i="5"/>
  <c r="FW12" i="5"/>
</calcChain>
</file>

<file path=xl/sharedStrings.xml><?xml version="1.0" encoding="utf-8"?>
<sst xmlns="http://schemas.openxmlformats.org/spreadsheetml/2006/main" count="989" uniqueCount="272">
  <si>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</si>
  <si>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</si>
  <si>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</si>
  <si>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</si>
  <si>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</si>
  <si>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</si>
  <si>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</si>
  <si>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</si>
  <si>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</si>
  <si>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</si>
  <si>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</si>
  <si>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</si>
  <si>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</si>
  <si>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</si>
  <si>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</si>
  <si>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</si>
  <si>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</si>
  <si>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</si>
  <si>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</si>
  <si>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</si>
  <si>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</si>
  <si>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</si>
  <si>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</si>
  <si>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</si>
  <si>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</si>
  <si>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</si>
  <si>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</si>
  <si>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</si>
  <si>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</si>
  <si>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</si>
  <si>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</si>
  <si>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</si>
  <si>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</si>
  <si>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</si>
  <si>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</si>
  <si>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</si>
  <si>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</si>
  <si>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</si>
  <si>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</si>
  <si>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</si>
  <si>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</si>
  <si>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</si>
  <si>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</si>
  <si>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</si>
  <si>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</si>
  <si>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</si>
  <si>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</si>
  <si>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</si>
  <si>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</si>
  <si>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</si>
  <si>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</si>
  <si>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</si>
  <si>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</si>
  <si>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</si>
  <si>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</si>
  <si>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</si>
  <si>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</si>
  <si>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</si>
  <si>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</si>
  <si>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</si>
  <si>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</si>
  <si>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</si>
  <si>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</si>
  <si>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</si>
  <si>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</si>
  <si>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</si>
  <si>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</si>
  <si>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</si>
  <si>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</si>
  <si>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</si>
  <si>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</si>
  <si>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</si>
  <si>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</si>
  <si>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</si>
  <si>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</si>
  <si>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</si>
  <si>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</si>
  <si>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</si>
  <si>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</si>
  <si>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</si>
  <si>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</si>
  <si>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</si>
  <si>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</si>
  <si>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</si>
  <si>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</si>
  <si>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</si>
  <si>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</si>
  <si>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</si>
  <si>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</si>
  <si>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</si>
  <si>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</si>
  <si>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</si>
  <si>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</si>
  <si>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</si>
  <si>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</si>
  <si>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</si>
  <si>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</si>
  <si>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</si>
  <si>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</si>
  <si>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</si>
  <si>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</si>
  <si>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</si>
  <si>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</si>
  <si>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</si>
  <si>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</si>
  <si>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</si>
  <si>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</si>
  <si>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</si>
  <si>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</si>
  <si>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</si>
  <si>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</si>
  <si>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</si>
  <si>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</si>
  <si>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</si>
  <si>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</si>
  <si>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</si>
  <si>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073440</t>
  </si>
  <si>
    <t>47</t>
  </si>
  <si>
    <t>04</t>
  </si>
  <si>
    <t>0</t>
  </si>
  <si>
    <t>000</t>
  </si>
  <si>
    <t>福島県　天栄村</t>
  </si>
  <si>
    <t>法非適用</t>
  </si>
  <si>
    <t>電気事業</t>
  </si>
  <si>
    <t>非設置</t>
  </si>
  <si>
    <t>該当数値なし</t>
  </si>
  <si>
    <t>-</t>
  </si>
  <si>
    <t>平成３３年７月３１日　天栄風力発電所</t>
  </si>
  <si>
    <t>有</t>
  </si>
  <si>
    <t>東北電力</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</si>
  <si>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</si>
  <si>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</si>
  <si>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</si>
  <si>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</si>
  <si>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</si>
  <si>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</si>
  <si>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</si>
  <si>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</si>
  <si>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</si>
  <si>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</si>
  <si>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</si>
  <si>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</si>
  <si>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</si>
  <si>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</si>
  <si>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</si>
  <si>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</si>
  <si>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</si>
  <si>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</si>
  <si>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</si>
  <si>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</si>
  <si>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</si>
  <si>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</si>
  <si>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</si>
  <si>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</si>
  <si>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</si>
  <si>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</si>
  <si>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</si>
  <si>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</si>
  <si>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</si>
  <si>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</si>
  <si>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</si>
  <si>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</si>
  <si>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</si>
  <si>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</si>
  <si>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</si>
  <si>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</si>
  <si>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</si>
  <si>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</si>
  <si>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</si>
  <si>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</si>
  <si>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</si>
  <si>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</si>
  <si>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</si>
  <si>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</si>
  <si>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</si>
  <si>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</si>
  <si>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</si>
  <si>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</si>
  <si>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</si>
  <si>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</si>
  <si>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</si>
  <si>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</si>
  <si>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</si>
  <si>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</si>
  <si>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</si>
  <si>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</si>
  <si>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</si>
  <si>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</si>
  <si>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</si>
  <si>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</si>
  <si>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</si>
  <si>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</si>
  <si>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</si>
  <si>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</si>
  <si>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</si>
  <si>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</si>
  <si>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</si>
  <si>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</si>
  <si>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</si>
  <si>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</si>
  <si>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</si>
  <si>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</si>
  <si>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</si>
  <si>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</si>
  <si>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</si>
  <si>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</si>
  <si>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</si>
  <si>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</si>
  <si>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</si>
  <si>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</si>
  <si>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</si>
  <si>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</si>
  <si>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</si>
  <si>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</si>
  <si>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</si>
  <si>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</si>
  <si>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</si>
  <si>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</si>
  <si>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</si>
  <si>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</si>
  <si>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</si>
  <si>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</si>
  <si>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</si>
  <si>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</si>
  <si>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</si>
  <si>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</si>
  <si>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</si>
  <si>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</si>
  <si>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</si>
  <si>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</si>
  <si>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</si>
  <si>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</si>
  <si>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</si>
  <si>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</si>
  <si>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</si>
  <si>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</si>
  <si>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</si>
  <si>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</si>
  <si>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</si>
  <si>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</si>
  <si>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</si>
  <si>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</si>
  <si>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</si>
  <si>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</si>
  <si>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</si>
  <si>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</si>
  <si>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</si>
  <si>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</si>
  <si>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</si>
  <si>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</si>
  <si>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</si>
  <si>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</si>
  <si>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</si>
  <si>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</si>
  <si>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</si>
  <si>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</si>
  <si>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</si>
  <si>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</si>
  <si>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</si>
  <si>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</si>
  <si>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</si>
  <si>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</si>
  <si>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</si>
  <si>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</si>
  <si>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</si>
  <si>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</si>
  <si>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</si>
  <si>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</si>
  <si>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電気事業により生じた利益は、落雷等事故発生時における施設修繕等に充てるために天栄村新エネルギー基金に積み立て、その残額については次年度への繰越金として計上することとし、今後の事業運営に必要な財源を確保するためのものとしている。
基金への積立
　名称：天栄村新エネルギー基金　50,052千円
　目的：落雷等事故発生時における施設修繕等に充てるため
次年度繰越金　11,943千円
　目的：次年度の事業運営に必要な財源を確保するため</t>
    <phoneticPr fontId="5"/>
  </si>
  <si>
    <t>　引き続き、安定的な発電量を確保する必要がある。故障等が増えることにより修繕費や部品費も増えるとともに、部品を新品に交換しても他の古い部品の負担が大きくなってしまうといった防ぎようのない課題も出てきている。今後は維持管理の強化や自主保全への努力がよりいっそう求められるものである。FIT適用終了（H33）後の事業のあり方については、現時点で方針は定まっていないが、今後策定を予定している経営戦略において、FIT終了による電力料収入の変動リスクも踏まえ検討することとしている。</t>
    <phoneticPr fontId="5"/>
  </si>
  <si>
    <t>・　収益的収支比率については、良好な風量の確保による安定した売電収入を確保できている。しかしながら、発電機器の故障等による保守管理委託料の増減に伴い、毎年の費用に増減が生じ、収益的収支比率の増減の原因となっている。
　また、全国平均値と比較してみると、安定した売電収入に支えられ、毎年の費用をまかなうことができているため、全国平均の収益的比率を上回る状況が続いている。
・　営業収支比率については、営業費用を営業収益から１００％賄っている。
・　供給原価については、近年保守管理業務委託料が増加していたことに伴い上昇傾向にあったが、２９年度については、保守管理業務委託料を抑えることができたため、減少させることができた。
・　ＥＢＩＴＤＡについては、２９年度については、保守管理業務委託料の減少と安定した売電収入により前年度より増加している。</t>
    <rPh sb="233" eb="235">
      <t>キンネン</t>
    </rPh>
    <rPh sb="254" eb="255">
      <t>トモナ</t>
    </rPh>
    <rPh sb="256" eb="258">
      <t>ジョウショウ</t>
    </rPh>
    <rPh sb="258" eb="260">
      <t>ケイコウ</t>
    </rPh>
    <rPh sb="268" eb="270">
      <t>ネンド</t>
    </rPh>
    <rPh sb="282" eb="285">
      <t>イタクリョウ</t>
    </rPh>
    <rPh sb="286" eb="287">
      <t>オサ</t>
    </rPh>
    <rPh sb="298" eb="300">
      <t>ゲンショウ</t>
    </rPh>
    <rPh sb="345" eb="347">
      <t>ゲンショウ</t>
    </rPh>
    <rPh sb="359" eb="362">
      <t>ゼンネンド</t>
    </rPh>
    <rPh sb="364" eb="366">
      <t>ゾウカ</t>
    </rPh>
    <phoneticPr fontId="5"/>
  </si>
  <si>
    <t>・　設備利用率については、平均値とほぼ同様に推移している。修繕中は、設備を止めることになるため、修繕が生じないよう日々のメンテナンスに努めたい。
・　故障が近年発生していないため、修繕費比率については、平均値より低い数値で推移している。
・　企業債残高対料金収入比率については、企業債を活用せず、自主財源及び国等の補助金で賄っており、０となっている。
・　ＦＩＴ収入割合については、平成２５年２月にＦＩＴ認定を受けているため、料金収入全額がＦＩＴ収入となっており、FIT適用期間終了（H33）後は、収入が大きく変動するリスクを抱えている。
・　今後については、天候等による風量の減少、落雷による施設等の故障、経年劣化による消耗品および保守管理業務委託料の増加、平成３３年７月に契約終了となる固定価格買取制度終了後の経営等への対応などの検討が見込ま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</si>
</sst>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
    <numFmt numFmtId="180" formatCode="#,##0.00;&quot;△ &quot;#,##0.00"/>
  </numFmts>
  <fonts count="3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164</c:v>
                </c:pt>
                <c:pt idx="1">
                  <c:v>204.8</c:v>
                </c:pt>
                <c:pt idx="2">
                  <c:v>171.9</c:v>
                </c:pt>
                <c:pt idx="3">
                  <c:v>142.19999999999999</c:v>
                </c:pt>
                <c:pt idx="4">
                  <c:v>206.6</c:v>
                </c:pt>
              </c:numCache>
            </c:numRef>
          </c:val>
          <c:extLst xmlns:c16r2="http://schemas.microsoft.com/office/drawing/2015/06/chart">
            <c:ext xmlns:c16="http://schemas.microsoft.com/office/drawing/2014/chart" uri="{C3380CC4-5D6E-409C-BE32-E72D297353CC}">
              <c16:uniqueId val="{00000000-4580-4D7B-B63C-E5F90F78857B}"/>
            </c:ext>
          </c:extLst>
        </c:ser>
        <c:dLbls>
          <c:showLegendKey val="0"/>
          <c:showVal val="0"/>
          <c:showCatName val="0"/>
          <c:showSerName val="0"/>
          <c:showPercent val="0"/>
          <c:showBubbleSize val="0"/>
        </c:dLbls>
        <c:gapWidth val="180"/>
        <c:overlap val="-90"/>
        <c:axId val="74953856"/>
        <c:axId val="7495539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4580-4D7B-B63C-E5F90F78857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4580-4D7B-B63C-E5F90F78857B}"/>
            </c:ext>
          </c:extLst>
        </c:ser>
        <c:dLbls>
          <c:showLegendKey val="0"/>
          <c:showVal val="0"/>
          <c:showCatName val="0"/>
          <c:showSerName val="0"/>
          <c:showPercent val="0"/>
          <c:showBubbleSize val="0"/>
        </c:dLbls>
        <c:marker val="1"/>
        <c:smooth val="0"/>
        <c:axId val="74953856"/>
        <c:axId val="74955392"/>
      </c:lineChart>
      <c:catAx>
        <c:axId val="74953856"/>
        <c:scaling>
          <c:orientation val="minMax"/>
        </c:scaling>
        <c:delete val="0"/>
        <c:axPos val="b"/>
        <c:numFmt formatCode="ge" sourceLinked="1"/>
        <c:majorTickMark val="none"/>
        <c:minorTickMark val="none"/>
        <c:tickLblPos val="none"/>
        <c:crossAx val="74955392"/>
        <c:crosses val="autoZero"/>
        <c:auto val="0"/>
        <c:lblAlgn val="ctr"/>
        <c:lblOffset val="100"/>
        <c:noMultiLvlLbl val="1"/>
      </c:catAx>
      <c:valAx>
        <c:axId val="74955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49538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2D7-46B9-9A3C-A2526384C587}"/>
            </c:ext>
          </c:extLst>
        </c:ser>
        <c:dLbls>
          <c:showLegendKey val="0"/>
          <c:showVal val="0"/>
          <c:showCatName val="0"/>
          <c:showSerName val="0"/>
          <c:showPercent val="0"/>
          <c:showBubbleSize val="0"/>
        </c:dLbls>
        <c:gapWidth val="180"/>
        <c:overlap val="-90"/>
        <c:axId val="90535424"/>
        <c:axId val="9053734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12D7-46B9-9A3C-A2526384C587}"/>
            </c:ext>
          </c:extLst>
        </c:ser>
        <c:dLbls>
          <c:showLegendKey val="0"/>
          <c:showVal val="0"/>
          <c:showCatName val="0"/>
          <c:showSerName val="0"/>
          <c:showPercent val="0"/>
          <c:showBubbleSize val="0"/>
        </c:dLbls>
        <c:marker val="1"/>
        <c:smooth val="0"/>
        <c:axId val="90535424"/>
        <c:axId val="90537344"/>
      </c:lineChart>
      <c:catAx>
        <c:axId val="90535424"/>
        <c:scaling>
          <c:orientation val="minMax"/>
        </c:scaling>
        <c:delete val="0"/>
        <c:axPos val="b"/>
        <c:numFmt formatCode="ge" sourceLinked="1"/>
        <c:majorTickMark val="none"/>
        <c:minorTickMark val="none"/>
        <c:tickLblPos val="none"/>
        <c:crossAx val="90537344"/>
        <c:crosses val="autoZero"/>
        <c:auto val="0"/>
        <c:lblAlgn val="ctr"/>
        <c:lblOffset val="100"/>
        <c:noMultiLvlLbl val="1"/>
      </c:catAx>
      <c:valAx>
        <c:axId val="9053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053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31-44A1-B650-1F8FEBC02733}"/>
            </c:ext>
          </c:extLst>
        </c:ser>
        <c:dLbls>
          <c:showLegendKey val="0"/>
          <c:showVal val="0"/>
          <c:showCatName val="0"/>
          <c:showSerName val="0"/>
          <c:showPercent val="0"/>
          <c:showBubbleSize val="0"/>
        </c:dLbls>
        <c:gapWidth val="180"/>
        <c:overlap val="-90"/>
        <c:axId val="90583808"/>
        <c:axId val="90585728"/>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31-44A1-B650-1F8FEBC02733}"/>
            </c:ext>
          </c:extLst>
        </c:ser>
        <c:dLbls>
          <c:showLegendKey val="0"/>
          <c:showVal val="0"/>
          <c:showCatName val="0"/>
          <c:showSerName val="0"/>
          <c:showPercent val="0"/>
          <c:showBubbleSize val="0"/>
        </c:dLbls>
        <c:marker val="1"/>
        <c:smooth val="0"/>
        <c:axId val="90583808"/>
        <c:axId val="90585728"/>
      </c:lineChart>
      <c:catAx>
        <c:axId val="90583808"/>
        <c:scaling>
          <c:orientation val="minMax"/>
        </c:scaling>
        <c:delete val="0"/>
        <c:axPos val="b"/>
        <c:numFmt formatCode="ge" sourceLinked="1"/>
        <c:majorTickMark val="none"/>
        <c:minorTickMark val="none"/>
        <c:tickLblPos val="none"/>
        <c:crossAx val="90585728"/>
        <c:crosses val="autoZero"/>
        <c:auto val="0"/>
        <c:lblAlgn val="ctr"/>
        <c:lblOffset val="100"/>
        <c:noMultiLvlLbl val="1"/>
      </c:catAx>
      <c:valAx>
        <c:axId val="90585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0583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7E-4677-8F19-DDA318237D29}"/>
            </c:ext>
          </c:extLst>
        </c:ser>
        <c:dLbls>
          <c:showLegendKey val="0"/>
          <c:showVal val="0"/>
          <c:showCatName val="0"/>
          <c:showSerName val="0"/>
          <c:showPercent val="0"/>
          <c:showBubbleSize val="0"/>
        </c:dLbls>
        <c:gapWidth val="180"/>
        <c:overlap val="-90"/>
        <c:axId val="90615808"/>
        <c:axId val="90617728"/>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7E-4677-8F19-DDA318237D29}"/>
            </c:ext>
          </c:extLst>
        </c:ser>
        <c:dLbls>
          <c:showLegendKey val="0"/>
          <c:showVal val="0"/>
          <c:showCatName val="0"/>
          <c:showSerName val="0"/>
          <c:showPercent val="0"/>
          <c:showBubbleSize val="0"/>
        </c:dLbls>
        <c:marker val="1"/>
        <c:smooth val="0"/>
        <c:axId val="90615808"/>
        <c:axId val="90617728"/>
      </c:lineChart>
      <c:catAx>
        <c:axId val="90615808"/>
        <c:scaling>
          <c:orientation val="minMax"/>
        </c:scaling>
        <c:delete val="0"/>
        <c:axPos val="b"/>
        <c:numFmt formatCode="ge" sourceLinked="1"/>
        <c:majorTickMark val="none"/>
        <c:minorTickMark val="none"/>
        <c:tickLblPos val="none"/>
        <c:crossAx val="90617728"/>
        <c:crosses val="autoZero"/>
        <c:auto val="0"/>
        <c:lblAlgn val="ctr"/>
        <c:lblOffset val="100"/>
        <c:noMultiLvlLbl val="1"/>
      </c:catAx>
      <c:valAx>
        <c:axId val="90617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0615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C40-4E14-9746-5C392CF66290}"/>
            </c:ext>
          </c:extLst>
        </c:ser>
        <c:dLbls>
          <c:showLegendKey val="0"/>
          <c:showVal val="0"/>
          <c:showCatName val="0"/>
          <c:showSerName val="0"/>
          <c:showPercent val="0"/>
          <c:showBubbleSize val="0"/>
        </c:dLbls>
        <c:gapWidth val="180"/>
        <c:overlap val="-90"/>
        <c:axId val="90651648"/>
        <c:axId val="90653824"/>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C40-4E14-9746-5C392CF66290}"/>
            </c:ext>
          </c:extLst>
        </c:ser>
        <c:dLbls>
          <c:showLegendKey val="0"/>
          <c:showVal val="0"/>
          <c:showCatName val="0"/>
          <c:showSerName val="0"/>
          <c:showPercent val="0"/>
          <c:showBubbleSize val="0"/>
        </c:dLbls>
        <c:marker val="1"/>
        <c:smooth val="0"/>
        <c:axId val="90651648"/>
        <c:axId val="90653824"/>
      </c:lineChart>
      <c:catAx>
        <c:axId val="90651648"/>
        <c:scaling>
          <c:orientation val="minMax"/>
        </c:scaling>
        <c:delete val="0"/>
        <c:axPos val="b"/>
        <c:numFmt formatCode="ge" sourceLinked="1"/>
        <c:majorTickMark val="none"/>
        <c:minorTickMark val="none"/>
        <c:tickLblPos val="none"/>
        <c:crossAx val="90653824"/>
        <c:crosses val="autoZero"/>
        <c:auto val="0"/>
        <c:lblAlgn val="ctr"/>
        <c:lblOffset val="100"/>
        <c:noMultiLvlLbl val="1"/>
      </c:catAx>
      <c:valAx>
        <c:axId val="90653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06516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03-451A-B885-50A19BAB869A}"/>
            </c:ext>
          </c:extLst>
        </c:ser>
        <c:dLbls>
          <c:showLegendKey val="0"/>
          <c:showVal val="0"/>
          <c:showCatName val="0"/>
          <c:showSerName val="0"/>
          <c:showPercent val="0"/>
          <c:showBubbleSize val="0"/>
        </c:dLbls>
        <c:gapWidth val="180"/>
        <c:overlap val="-90"/>
        <c:axId val="90687744"/>
        <c:axId val="9069401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03-451A-B885-50A19BAB869A}"/>
            </c:ext>
          </c:extLst>
        </c:ser>
        <c:dLbls>
          <c:showLegendKey val="0"/>
          <c:showVal val="0"/>
          <c:showCatName val="0"/>
          <c:showSerName val="0"/>
          <c:showPercent val="0"/>
          <c:showBubbleSize val="0"/>
        </c:dLbls>
        <c:marker val="1"/>
        <c:smooth val="0"/>
        <c:axId val="90687744"/>
        <c:axId val="90694016"/>
      </c:lineChart>
      <c:catAx>
        <c:axId val="90687744"/>
        <c:scaling>
          <c:orientation val="minMax"/>
        </c:scaling>
        <c:delete val="0"/>
        <c:axPos val="b"/>
        <c:numFmt formatCode="ge" sourceLinked="1"/>
        <c:majorTickMark val="none"/>
        <c:minorTickMark val="none"/>
        <c:tickLblPos val="none"/>
        <c:crossAx val="90694016"/>
        <c:crosses val="autoZero"/>
        <c:auto val="0"/>
        <c:lblAlgn val="ctr"/>
        <c:lblOffset val="100"/>
        <c:noMultiLvlLbl val="1"/>
      </c:catAx>
      <c:valAx>
        <c:axId val="90694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0687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B4-4B88-B475-277B4498EDA0}"/>
            </c:ext>
          </c:extLst>
        </c:ser>
        <c:dLbls>
          <c:showLegendKey val="0"/>
          <c:showVal val="0"/>
          <c:showCatName val="0"/>
          <c:showSerName val="0"/>
          <c:showPercent val="0"/>
          <c:showBubbleSize val="0"/>
        </c:dLbls>
        <c:gapWidth val="180"/>
        <c:overlap val="-90"/>
        <c:axId val="90736128"/>
        <c:axId val="907380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B4-4B88-B475-277B4498EDA0}"/>
            </c:ext>
          </c:extLst>
        </c:ser>
        <c:dLbls>
          <c:showLegendKey val="0"/>
          <c:showVal val="0"/>
          <c:showCatName val="0"/>
          <c:showSerName val="0"/>
          <c:showPercent val="0"/>
          <c:showBubbleSize val="0"/>
        </c:dLbls>
        <c:marker val="1"/>
        <c:smooth val="0"/>
        <c:axId val="90736128"/>
        <c:axId val="90738048"/>
      </c:lineChart>
      <c:catAx>
        <c:axId val="90736128"/>
        <c:scaling>
          <c:orientation val="minMax"/>
        </c:scaling>
        <c:delete val="0"/>
        <c:axPos val="b"/>
        <c:numFmt formatCode="ge" sourceLinked="1"/>
        <c:majorTickMark val="none"/>
        <c:minorTickMark val="none"/>
        <c:tickLblPos val="none"/>
        <c:crossAx val="90738048"/>
        <c:crosses val="autoZero"/>
        <c:auto val="0"/>
        <c:lblAlgn val="ctr"/>
        <c:lblOffset val="100"/>
        <c:noMultiLvlLbl val="1"/>
      </c:catAx>
      <c:valAx>
        <c:axId val="90738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0736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90E-47E4-81A8-49FBB85F50C4}"/>
            </c:ext>
          </c:extLst>
        </c:ser>
        <c:dLbls>
          <c:showLegendKey val="0"/>
          <c:showVal val="0"/>
          <c:showCatName val="0"/>
          <c:showSerName val="0"/>
          <c:showPercent val="0"/>
          <c:showBubbleSize val="0"/>
        </c:dLbls>
        <c:gapWidth val="180"/>
        <c:overlap val="-90"/>
        <c:axId val="91886336"/>
        <c:axId val="91888256"/>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90E-47E4-81A8-49FBB85F50C4}"/>
            </c:ext>
          </c:extLst>
        </c:ser>
        <c:dLbls>
          <c:showLegendKey val="0"/>
          <c:showVal val="0"/>
          <c:showCatName val="0"/>
          <c:showSerName val="0"/>
          <c:showPercent val="0"/>
          <c:showBubbleSize val="0"/>
        </c:dLbls>
        <c:marker val="1"/>
        <c:smooth val="0"/>
        <c:axId val="91886336"/>
        <c:axId val="91888256"/>
      </c:lineChart>
      <c:catAx>
        <c:axId val="91886336"/>
        <c:scaling>
          <c:orientation val="minMax"/>
        </c:scaling>
        <c:delete val="0"/>
        <c:axPos val="b"/>
        <c:numFmt formatCode="ge" sourceLinked="1"/>
        <c:majorTickMark val="none"/>
        <c:minorTickMark val="none"/>
        <c:tickLblPos val="none"/>
        <c:crossAx val="91888256"/>
        <c:crosses val="autoZero"/>
        <c:auto val="0"/>
        <c:lblAlgn val="ctr"/>
        <c:lblOffset val="100"/>
        <c:noMultiLvlLbl val="1"/>
      </c:catAx>
      <c:valAx>
        <c:axId val="91888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1886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78-4E76-B150-51715B59EE63}"/>
            </c:ext>
          </c:extLst>
        </c:ser>
        <c:dLbls>
          <c:showLegendKey val="0"/>
          <c:showVal val="0"/>
          <c:showCatName val="0"/>
          <c:showSerName val="0"/>
          <c:showPercent val="0"/>
          <c:showBubbleSize val="0"/>
        </c:dLbls>
        <c:gapWidth val="180"/>
        <c:overlap val="-90"/>
        <c:axId val="91930624"/>
        <c:axId val="91932544"/>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78-4E76-B150-51715B59EE63}"/>
            </c:ext>
          </c:extLst>
        </c:ser>
        <c:dLbls>
          <c:showLegendKey val="0"/>
          <c:showVal val="0"/>
          <c:showCatName val="0"/>
          <c:showSerName val="0"/>
          <c:showPercent val="0"/>
          <c:showBubbleSize val="0"/>
        </c:dLbls>
        <c:marker val="1"/>
        <c:smooth val="0"/>
        <c:axId val="91930624"/>
        <c:axId val="91932544"/>
      </c:lineChart>
      <c:catAx>
        <c:axId val="91930624"/>
        <c:scaling>
          <c:orientation val="minMax"/>
        </c:scaling>
        <c:delete val="0"/>
        <c:axPos val="b"/>
        <c:numFmt formatCode="ge" sourceLinked="1"/>
        <c:majorTickMark val="none"/>
        <c:minorTickMark val="none"/>
        <c:tickLblPos val="none"/>
        <c:crossAx val="91932544"/>
        <c:crosses val="autoZero"/>
        <c:auto val="0"/>
        <c:lblAlgn val="ctr"/>
        <c:lblOffset val="100"/>
        <c:noMultiLvlLbl val="1"/>
      </c:catAx>
      <c:valAx>
        <c:axId val="91932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1930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C0-4951-A037-03FF921342C9}"/>
            </c:ext>
          </c:extLst>
        </c:ser>
        <c:dLbls>
          <c:showLegendKey val="0"/>
          <c:showVal val="0"/>
          <c:showCatName val="0"/>
          <c:showSerName val="0"/>
          <c:showPercent val="0"/>
          <c:showBubbleSize val="0"/>
        </c:dLbls>
        <c:gapWidth val="180"/>
        <c:overlap val="-90"/>
        <c:axId val="91979776"/>
        <c:axId val="91981696"/>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C0-4951-A037-03FF921342C9}"/>
            </c:ext>
          </c:extLst>
        </c:ser>
        <c:dLbls>
          <c:showLegendKey val="0"/>
          <c:showVal val="0"/>
          <c:showCatName val="0"/>
          <c:showSerName val="0"/>
          <c:showPercent val="0"/>
          <c:showBubbleSize val="0"/>
        </c:dLbls>
        <c:marker val="1"/>
        <c:smooth val="0"/>
        <c:axId val="91979776"/>
        <c:axId val="91981696"/>
      </c:lineChart>
      <c:catAx>
        <c:axId val="91979776"/>
        <c:scaling>
          <c:orientation val="minMax"/>
        </c:scaling>
        <c:delete val="0"/>
        <c:axPos val="b"/>
        <c:numFmt formatCode="ge" sourceLinked="1"/>
        <c:majorTickMark val="none"/>
        <c:minorTickMark val="none"/>
        <c:tickLblPos val="none"/>
        <c:crossAx val="91981696"/>
        <c:crosses val="autoZero"/>
        <c:auto val="0"/>
        <c:lblAlgn val="ctr"/>
        <c:lblOffset val="100"/>
        <c:noMultiLvlLbl val="1"/>
      </c:catAx>
      <c:valAx>
        <c:axId val="91981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1979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AA-446E-BC26-AB32B1898C5A}"/>
            </c:ext>
          </c:extLst>
        </c:ser>
        <c:dLbls>
          <c:showLegendKey val="0"/>
          <c:showVal val="0"/>
          <c:showCatName val="0"/>
          <c:showSerName val="0"/>
          <c:showPercent val="0"/>
          <c:showBubbleSize val="0"/>
        </c:dLbls>
        <c:gapWidth val="180"/>
        <c:overlap val="-90"/>
        <c:axId val="92085632"/>
        <c:axId val="9209190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AA-446E-BC26-AB32B1898C5A}"/>
            </c:ext>
          </c:extLst>
        </c:ser>
        <c:dLbls>
          <c:showLegendKey val="0"/>
          <c:showVal val="0"/>
          <c:showCatName val="0"/>
          <c:showSerName val="0"/>
          <c:showPercent val="0"/>
          <c:showBubbleSize val="0"/>
        </c:dLbls>
        <c:marker val="1"/>
        <c:smooth val="0"/>
        <c:axId val="92085632"/>
        <c:axId val="92091904"/>
      </c:lineChart>
      <c:catAx>
        <c:axId val="92085632"/>
        <c:scaling>
          <c:orientation val="minMax"/>
        </c:scaling>
        <c:delete val="0"/>
        <c:axPos val="b"/>
        <c:numFmt formatCode="ge" sourceLinked="1"/>
        <c:majorTickMark val="none"/>
        <c:minorTickMark val="none"/>
        <c:tickLblPos val="none"/>
        <c:crossAx val="92091904"/>
        <c:crosses val="autoZero"/>
        <c:auto val="0"/>
        <c:lblAlgn val="ctr"/>
        <c:lblOffset val="100"/>
        <c:noMultiLvlLbl val="1"/>
      </c:catAx>
      <c:valAx>
        <c:axId val="92091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085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164.2</c:v>
                </c:pt>
                <c:pt idx="1">
                  <c:v>205</c:v>
                </c:pt>
                <c:pt idx="2">
                  <c:v>172.1</c:v>
                </c:pt>
                <c:pt idx="3">
                  <c:v>142.30000000000001</c:v>
                </c:pt>
                <c:pt idx="4">
                  <c:v>206.9</c:v>
                </c:pt>
              </c:numCache>
            </c:numRef>
          </c:val>
          <c:extLst xmlns:c16r2="http://schemas.microsoft.com/office/drawing/2015/06/chart">
            <c:ext xmlns:c16="http://schemas.microsoft.com/office/drawing/2014/chart" uri="{C3380CC4-5D6E-409C-BE32-E72D297353CC}">
              <c16:uniqueId val="{00000000-124A-4231-8CED-A7DE6CD48DD4}"/>
            </c:ext>
          </c:extLst>
        </c:ser>
        <c:dLbls>
          <c:showLegendKey val="0"/>
          <c:showVal val="0"/>
          <c:showCatName val="0"/>
          <c:showSerName val="0"/>
          <c:showPercent val="0"/>
          <c:showBubbleSize val="0"/>
        </c:dLbls>
        <c:gapWidth val="180"/>
        <c:overlap val="-90"/>
        <c:axId val="72444160"/>
        <c:axId val="7245004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124A-4231-8CED-A7DE6CD48DD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124A-4231-8CED-A7DE6CD48DD4}"/>
            </c:ext>
          </c:extLst>
        </c:ser>
        <c:dLbls>
          <c:showLegendKey val="0"/>
          <c:showVal val="0"/>
          <c:showCatName val="0"/>
          <c:showSerName val="0"/>
          <c:showPercent val="0"/>
          <c:showBubbleSize val="0"/>
        </c:dLbls>
        <c:marker val="1"/>
        <c:smooth val="0"/>
        <c:axId val="72444160"/>
        <c:axId val="72450048"/>
      </c:lineChart>
      <c:catAx>
        <c:axId val="72444160"/>
        <c:scaling>
          <c:orientation val="minMax"/>
        </c:scaling>
        <c:delete val="0"/>
        <c:axPos val="b"/>
        <c:numFmt formatCode="ge" sourceLinked="1"/>
        <c:majorTickMark val="none"/>
        <c:minorTickMark val="none"/>
        <c:tickLblPos val="none"/>
        <c:crossAx val="72450048"/>
        <c:crosses val="autoZero"/>
        <c:auto val="0"/>
        <c:lblAlgn val="ctr"/>
        <c:lblOffset val="100"/>
        <c:noMultiLvlLbl val="1"/>
      </c:catAx>
      <c:valAx>
        <c:axId val="72450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2444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6B-4929-963F-5976B0D8E7C2}"/>
            </c:ext>
          </c:extLst>
        </c:ser>
        <c:dLbls>
          <c:showLegendKey val="0"/>
          <c:showVal val="0"/>
          <c:showCatName val="0"/>
          <c:showSerName val="0"/>
          <c:showPercent val="0"/>
          <c:showBubbleSize val="0"/>
        </c:dLbls>
        <c:gapWidth val="180"/>
        <c:overlap val="-90"/>
        <c:axId val="92129920"/>
        <c:axId val="9213619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6B-4929-963F-5976B0D8E7C2}"/>
            </c:ext>
          </c:extLst>
        </c:ser>
        <c:dLbls>
          <c:showLegendKey val="0"/>
          <c:showVal val="0"/>
          <c:showCatName val="0"/>
          <c:showSerName val="0"/>
          <c:showPercent val="0"/>
          <c:showBubbleSize val="0"/>
        </c:dLbls>
        <c:marker val="1"/>
        <c:smooth val="0"/>
        <c:axId val="92129920"/>
        <c:axId val="92136192"/>
      </c:lineChart>
      <c:catAx>
        <c:axId val="92129920"/>
        <c:scaling>
          <c:orientation val="minMax"/>
        </c:scaling>
        <c:delete val="0"/>
        <c:axPos val="b"/>
        <c:numFmt formatCode="ge" sourceLinked="1"/>
        <c:majorTickMark val="none"/>
        <c:minorTickMark val="none"/>
        <c:tickLblPos val="none"/>
        <c:crossAx val="92136192"/>
        <c:crosses val="autoZero"/>
        <c:auto val="0"/>
        <c:lblAlgn val="ctr"/>
        <c:lblOffset val="100"/>
        <c:noMultiLvlLbl val="1"/>
      </c:catAx>
      <c:valAx>
        <c:axId val="92136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129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19.8</c:v>
                </c:pt>
                <c:pt idx="1">
                  <c:v>19.100000000000001</c:v>
                </c:pt>
                <c:pt idx="2">
                  <c:v>17.600000000000001</c:v>
                </c:pt>
                <c:pt idx="3">
                  <c:v>19.600000000000001</c:v>
                </c:pt>
                <c:pt idx="4">
                  <c:v>16.8</c:v>
                </c:pt>
              </c:numCache>
            </c:numRef>
          </c:val>
          <c:extLst xmlns:c16r2="http://schemas.microsoft.com/office/drawing/2015/06/chart">
            <c:ext xmlns:c16="http://schemas.microsoft.com/office/drawing/2014/chart" uri="{C3380CC4-5D6E-409C-BE32-E72D297353CC}">
              <c16:uniqueId val="{00000000-BACA-4B20-ADAC-B6838CC82A02}"/>
            </c:ext>
          </c:extLst>
        </c:ser>
        <c:dLbls>
          <c:showLegendKey val="0"/>
          <c:showVal val="0"/>
          <c:showCatName val="0"/>
          <c:showSerName val="0"/>
          <c:showPercent val="0"/>
          <c:showBubbleSize val="0"/>
        </c:dLbls>
        <c:gapWidth val="180"/>
        <c:overlap val="-90"/>
        <c:axId val="92170496"/>
        <c:axId val="9218086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xmlns:c16r2="http://schemas.microsoft.com/office/drawing/2015/06/chart">
            <c:ext xmlns:c16="http://schemas.microsoft.com/office/drawing/2014/chart" uri="{C3380CC4-5D6E-409C-BE32-E72D297353CC}">
              <c16:uniqueId val="{00000001-BACA-4B20-ADAC-B6838CC82A02}"/>
            </c:ext>
          </c:extLst>
        </c:ser>
        <c:dLbls>
          <c:showLegendKey val="0"/>
          <c:showVal val="0"/>
          <c:showCatName val="0"/>
          <c:showSerName val="0"/>
          <c:showPercent val="0"/>
          <c:showBubbleSize val="0"/>
        </c:dLbls>
        <c:marker val="1"/>
        <c:smooth val="0"/>
        <c:axId val="92170496"/>
        <c:axId val="92180864"/>
      </c:lineChart>
      <c:catAx>
        <c:axId val="92170496"/>
        <c:scaling>
          <c:orientation val="minMax"/>
        </c:scaling>
        <c:delete val="0"/>
        <c:axPos val="b"/>
        <c:numFmt formatCode="ge" sourceLinked="1"/>
        <c:majorTickMark val="none"/>
        <c:minorTickMark val="none"/>
        <c:tickLblPos val="none"/>
        <c:crossAx val="92180864"/>
        <c:crosses val="autoZero"/>
        <c:auto val="0"/>
        <c:lblAlgn val="ctr"/>
        <c:lblOffset val="100"/>
        <c:noMultiLvlLbl val="1"/>
      </c:catAx>
      <c:valAx>
        <c:axId val="92180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170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1.8</c:v>
                </c:pt>
                <c:pt idx="1">
                  <c:v>0.2</c:v>
                </c:pt>
                <c:pt idx="2">
                  <c:v>0</c:v>
                </c:pt>
                <c:pt idx="3">
                  <c:v>2.7</c:v>
                </c:pt>
                <c:pt idx="4">
                  <c:v>0</c:v>
                </c:pt>
              </c:numCache>
            </c:numRef>
          </c:val>
          <c:extLst xmlns:c16r2="http://schemas.microsoft.com/office/drawing/2015/06/chart">
            <c:ext xmlns:c16="http://schemas.microsoft.com/office/drawing/2014/chart" uri="{C3380CC4-5D6E-409C-BE32-E72D297353CC}">
              <c16:uniqueId val="{00000000-D32E-4330-8A4F-E95D190D87DE}"/>
            </c:ext>
          </c:extLst>
        </c:ser>
        <c:dLbls>
          <c:showLegendKey val="0"/>
          <c:showVal val="0"/>
          <c:showCatName val="0"/>
          <c:showSerName val="0"/>
          <c:showPercent val="0"/>
          <c:showBubbleSize val="0"/>
        </c:dLbls>
        <c:gapWidth val="180"/>
        <c:overlap val="-90"/>
        <c:axId val="92218880"/>
        <c:axId val="9222080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xmlns:c16r2="http://schemas.microsoft.com/office/drawing/2015/06/chart">
            <c:ext xmlns:c16="http://schemas.microsoft.com/office/drawing/2014/chart" uri="{C3380CC4-5D6E-409C-BE32-E72D297353CC}">
              <c16:uniqueId val="{00000001-D32E-4330-8A4F-E95D190D87DE}"/>
            </c:ext>
          </c:extLst>
        </c:ser>
        <c:dLbls>
          <c:showLegendKey val="0"/>
          <c:showVal val="0"/>
          <c:showCatName val="0"/>
          <c:showSerName val="0"/>
          <c:showPercent val="0"/>
          <c:showBubbleSize val="0"/>
        </c:dLbls>
        <c:marker val="1"/>
        <c:smooth val="0"/>
        <c:axId val="92218880"/>
        <c:axId val="92220800"/>
      </c:lineChart>
      <c:catAx>
        <c:axId val="92218880"/>
        <c:scaling>
          <c:orientation val="minMax"/>
        </c:scaling>
        <c:delete val="0"/>
        <c:axPos val="b"/>
        <c:numFmt formatCode="ge" sourceLinked="1"/>
        <c:majorTickMark val="none"/>
        <c:minorTickMark val="none"/>
        <c:tickLblPos val="none"/>
        <c:crossAx val="92220800"/>
        <c:crosses val="autoZero"/>
        <c:auto val="0"/>
        <c:lblAlgn val="ctr"/>
        <c:lblOffset val="100"/>
        <c:noMultiLvlLbl val="1"/>
      </c:catAx>
      <c:valAx>
        <c:axId val="92220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218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E6C-497B-B9DF-3CA3C14C5E01}"/>
            </c:ext>
          </c:extLst>
        </c:ser>
        <c:dLbls>
          <c:showLegendKey val="0"/>
          <c:showVal val="0"/>
          <c:showCatName val="0"/>
          <c:showSerName val="0"/>
          <c:showPercent val="0"/>
          <c:showBubbleSize val="0"/>
        </c:dLbls>
        <c:gapWidth val="180"/>
        <c:overlap val="-90"/>
        <c:axId val="92262784"/>
        <c:axId val="92264704"/>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xmlns:c16r2="http://schemas.microsoft.com/office/drawing/2015/06/chart">
            <c:ext xmlns:c16="http://schemas.microsoft.com/office/drawing/2014/chart" uri="{C3380CC4-5D6E-409C-BE32-E72D297353CC}">
              <c16:uniqueId val="{00000001-FE6C-497B-B9DF-3CA3C14C5E01}"/>
            </c:ext>
          </c:extLst>
        </c:ser>
        <c:dLbls>
          <c:showLegendKey val="0"/>
          <c:showVal val="0"/>
          <c:showCatName val="0"/>
          <c:showSerName val="0"/>
          <c:showPercent val="0"/>
          <c:showBubbleSize val="0"/>
        </c:dLbls>
        <c:marker val="1"/>
        <c:smooth val="0"/>
        <c:axId val="92262784"/>
        <c:axId val="92264704"/>
      </c:lineChart>
      <c:catAx>
        <c:axId val="92262784"/>
        <c:scaling>
          <c:orientation val="minMax"/>
        </c:scaling>
        <c:delete val="0"/>
        <c:axPos val="b"/>
        <c:numFmt formatCode="ge" sourceLinked="1"/>
        <c:majorTickMark val="none"/>
        <c:minorTickMark val="none"/>
        <c:tickLblPos val="none"/>
        <c:crossAx val="92264704"/>
        <c:crosses val="autoZero"/>
        <c:auto val="0"/>
        <c:lblAlgn val="ctr"/>
        <c:lblOffset val="100"/>
        <c:noMultiLvlLbl val="1"/>
      </c:catAx>
      <c:valAx>
        <c:axId val="92264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262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79-417C-94C5-CAC64EBCCE48}"/>
            </c:ext>
          </c:extLst>
        </c:ser>
        <c:dLbls>
          <c:showLegendKey val="0"/>
          <c:showVal val="0"/>
          <c:showCatName val="0"/>
          <c:showSerName val="0"/>
          <c:showPercent val="0"/>
          <c:showBubbleSize val="0"/>
        </c:dLbls>
        <c:gapWidth val="180"/>
        <c:overlap val="-90"/>
        <c:axId val="92368256"/>
        <c:axId val="9237862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79-417C-94C5-CAC64EBCCE48}"/>
            </c:ext>
          </c:extLst>
        </c:ser>
        <c:dLbls>
          <c:showLegendKey val="0"/>
          <c:showVal val="0"/>
          <c:showCatName val="0"/>
          <c:showSerName val="0"/>
          <c:showPercent val="0"/>
          <c:showBubbleSize val="0"/>
        </c:dLbls>
        <c:marker val="1"/>
        <c:smooth val="0"/>
        <c:axId val="92368256"/>
        <c:axId val="92378624"/>
      </c:lineChart>
      <c:catAx>
        <c:axId val="92368256"/>
        <c:scaling>
          <c:orientation val="minMax"/>
        </c:scaling>
        <c:delete val="0"/>
        <c:axPos val="b"/>
        <c:numFmt formatCode="ge" sourceLinked="1"/>
        <c:majorTickMark val="none"/>
        <c:minorTickMark val="none"/>
        <c:tickLblPos val="none"/>
        <c:crossAx val="92378624"/>
        <c:crosses val="autoZero"/>
        <c:auto val="0"/>
        <c:lblAlgn val="ctr"/>
        <c:lblOffset val="100"/>
        <c:noMultiLvlLbl val="1"/>
      </c:catAx>
      <c:valAx>
        <c:axId val="92378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36825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A1B8-48C2-B1DB-1026B919E6A0}"/>
            </c:ext>
          </c:extLst>
        </c:ser>
        <c:dLbls>
          <c:showLegendKey val="0"/>
          <c:showVal val="0"/>
          <c:showCatName val="0"/>
          <c:showSerName val="0"/>
          <c:showPercent val="0"/>
          <c:showBubbleSize val="0"/>
        </c:dLbls>
        <c:gapWidth val="180"/>
        <c:overlap val="-90"/>
        <c:axId val="92396160"/>
        <c:axId val="93455104"/>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xmlns:c16r2="http://schemas.microsoft.com/office/drawing/2015/06/chart">
            <c:ext xmlns:c16="http://schemas.microsoft.com/office/drawing/2014/chart" uri="{C3380CC4-5D6E-409C-BE32-E72D297353CC}">
              <c16:uniqueId val="{00000001-A1B8-48C2-B1DB-1026B919E6A0}"/>
            </c:ext>
          </c:extLst>
        </c:ser>
        <c:dLbls>
          <c:showLegendKey val="0"/>
          <c:showVal val="0"/>
          <c:showCatName val="0"/>
          <c:showSerName val="0"/>
          <c:showPercent val="0"/>
          <c:showBubbleSize val="0"/>
        </c:dLbls>
        <c:marker val="1"/>
        <c:smooth val="0"/>
        <c:axId val="92396160"/>
        <c:axId val="93455104"/>
      </c:lineChart>
      <c:catAx>
        <c:axId val="92396160"/>
        <c:scaling>
          <c:orientation val="minMax"/>
        </c:scaling>
        <c:delete val="0"/>
        <c:axPos val="b"/>
        <c:numFmt formatCode="ge" sourceLinked="1"/>
        <c:majorTickMark val="none"/>
        <c:minorTickMark val="none"/>
        <c:tickLblPos val="none"/>
        <c:crossAx val="93455104"/>
        <c:crosses val="autoZero"/>
        <c:auto val="0"/>
        <c:lblAlgn val="ctr"/>
        <c:lblOffset val="100"/>
        <c:noMultiLvlLbl val="1"/>
      </c:catAx>
      <c:valAx>
        <c:axId val="93455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239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66-4D7E-903F-B6F691612A53}"/>
            </c:ext>
          </c:extLst>
        </c:ser>
        <c:dLbls>
          <c:showLegendKey val="0"/>
          <c:showVal val="0"/>
          <c:showCatName val="0"/>
          <c:showSerName val="0"/>
          <c:showPercent val="0"/>
          <c:showBubbleSize val="0"/>
        </c:dLbls>
        <c:gapWidth val="180"/>
        <c:overlap val="-90"/>
        <c:axId val="93509504"/>
        <c:axId val="9351987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66-4D7E-903F-B6F691612A53}"/>
            </c:ext>
          </c:extLst>
        </c:ser>
        <c:dLbls>
          <c:showLegendKey val="0"/>
          <c:showVal val="0"/>
          <c:showCatName val="0"/>
          <c:showSerName val="0"/>
          <c:showPercent val="0"/>
          <c:showBubbleSize val="0"/>
        </c:dLbls>
        <c:marker val="1"/>
        <c:smooth val="0"/>
        <c:axId val="93509504"/>
        <c:axId val="93519872"/>
      </c:lineChart>
      <c:catAx>
        <c:axId val="93509504"/>
        <c:scaling>
          <c:orientation val="minMax"/>
        </c:scaling>
        <c:delete val="0"/>
        <c:axPos val="b"/>
        <c:numFmt formatCode="ge" sourceLinked="1"/>
        <c:majorTickMark val="none"/>
        <c:minorTickMark val="none"/>
        <c:tickLblPos val="none"/>
        <c:crossAx val="93519872"/>
        <c:crosses val="autoZero"/>
        <c:auto val="0"/>
        <c:lblAlgn val="ctr"/>
        <c:lblOffset val="100"/>
        <c:noMultiLvlLbl val="1"/>
      </c:catAx>
      <c:valAx>
        <c:axId val="935198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509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22-41EE-9AD7-CD8B9385D282}"/>
            </c:ext>
          </c:extLst>
        </c:ser>
        <c:dLbls>
          <c:showLegendKey val="0"/>
          <c:showVal val="0"/>
          <c:showCatName val="0"/>
          <c:showSerName val="0"/>
          <c:showPercent val="0"/>
          <c:showBubbleSize val="0"/>
        </c:dLbls>
        <c:gapWidth val="180"/>
        <c:overlap val="-90"/>
        <c:axId val="93537024"/>
        <c:axId val="93538944"/>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22-41EE-9AD7-CD8B9385D282}"/>
            </c:ext>
          </c:extLst>
        </c:ser>
        <c:dLbls>
          <c:showLegendKey val="0"/>
          <c:showVal val="0"/>
          <c:showCatName val="0"/>
          <c:showSerName val="0"/>
          <c:showPercent val="0"/>
          <c:showBubbleSize val="0"/>
        </c:dLbls>
        <c:marker val="1"/>
        <c:smooth val="0"/>
        <c:axId val="93537024"/>
        <c:axId val="93538944"/>
      </c:lineChart>
      <c:catAx>
        <c:axId val="93537024"/>
        <c:scaling>
          <c:orientation val="minMax"/>
        </c:scaling>
        <c:delete val="0"/>
        <c:axPos val="b"/>
        <c:numFmt formatCode="ge" sourceLinked="1"/>
        <c:majorTickMark val="none"/>
        <c:minorTickMark val="none"/>
        <c:tickLblPos val="none"/>
        <c:crossAx val="93538944"/>
        <c:crosses val="autoZero"/>
        <c:auto val="0"/>
        <c:lblAlgn val="ctr"/>
        <c:lblOffset val="100"/>
        <c:noMultiLvlLbl val="1"/>
      </c:catAx>
      <c:valAx>
        <c:axId val="93538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5370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DA0-44B8-AC2E-C231BCBCF92F}"/>
            </c:ext>
          </c:extLst>
        </c:ser>
        <c:dLbls>
          <c:showLegendKey val="0"/>
          <c:showVal val="0"/>
          <c:showCatName val="0"/>
          <c:showSerName val="0"/>
          <c:showPercent val="0"/>
          <c:showBubbleSize val="0"/>
        </c:dLbls>
        <c:gapWidth val="180"/>
        <c:overlap val="-90"/>
        <c:axId val="93556096"/>
        <c:axId val="9366476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DA0-44B8-AC2E-C231BCBCF92F}"/>
            </c:ext>
          </c:extLst>
        </c:ser>
        <c:dLbls>
          <c:showLegendKey val="0"/>
          <c:showVal val="0"/>
          <c:showCatName val="0"/>
          <c:showSerName val="0"/>
          <c:showPercent val="0"/>
          <c:showBubbleSize val="0"/>
        </c:dLbls>
        <c:marker val="1"/>
        <c:smooth val="0"/>
        <c:axId val="93556096"/>
        <c:axId val="93664768"/>
      </c:lineChart>
      <c:catAx>
        <c:axId val="93556096"/>
        <c:scaling>
          <c:orientation val="minMax"/>
        </c:scaling>
        <c:delete val="0"/>
        <c:axPos val="b"/>
        <c:numFmt formatCode="ge" sourceLinked="1"/>
        <c:majorTickMark val="none"/>
        <c:minorTickMark val="none"/>
        <c:tickLblPos val="none"/>
        <c:crossAx val="93664768"/>
        <c:crosses val="autoZero"/>
        <c:auto val="0"/>
        <c:lblAlgn val="ctr"/>
        <c:lblOffset val="100"/>
        <c:noMultiLvlLbl val="1"/>
      </c:catAx>
      <c:valAx>
        <c:axId val="93664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556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F4A-436B-A465-161F35993E9C}"/>
            </c:ext>
          </c:extLst>
        </c:ser>
        <c:dLbls>
          <c:showLegendKey val="0"/>
          <c:showVal val="0"/>
          <c:showCatName val="0"/>
          <c:showSerName val="0"/>
          <c:showPercent val="0"/>
          <c:showBubbleSize val="0"/>
        </c:dLbls>
        <c:gapWidth val="180"/>
        <c:overlap val="-90"/>
        <c:axId val="93690496"/>
        <c:axId val="9369267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F4A-436B-A465-161F35993E9C}"/>
            </c:ext>
          </c:extLst>
        </c:ser>
        <c:dLbls>
          <c:showLegendKey val="0"/>
          <c:showVal val="0"/>
          <c:showCatName val="0"/>
          <c:showSerName val="0"/>
          <c:showPercent val="0"/>
          <c:showBubbleSize val="0"/>
        </c:dLbls>
        <c:marker val="1"/>
        <c:smooth val="0"/>
        <c:axId val="93690496"/>
        <c:axId val="93692672"/>
      </c:lineChart>
      <c:catAx>
        <c:axId val="93690496"/>
        <c:scaling>
          <c:orientation val="minMax"/>
        </c:scaling>
        <c:delete val="0"/>
        <c:axPos val="b"/>
        <c:numFmt formatCode="ge" sourceLinked="1"/>
        <c:majorTickMark val="none"/>
        <c:minorTickMark val="none"/>
        <c:tickLblPos val="none"/>
        <c:crossAx val="93692672"/>
        <c:crosses val="autoZero"/>
        <c:auto val="0"/>
        <c:lblAlgn val="ctr"/>
        <c:lblOffset val="100"/>
        <c:noMultiLvlLbl val="1"/>
      </c:catAx>
      <c:valAx>
        <c:axId val="93692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690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E2B-44ED-B753-AC064AE6F546}"/>
            </c:ext>
          </c:extLst>
        </c:ser>
        <c:dLbls>
          <c:showLegendKey val="0"/>
          <c:showVal val="0"/>
          <c:showCatName val="0"/>
          <c:showSerName val="0"/>
          <c:showPercent val="0"/>
          <c:showBubbleSize val="0"/>
        </c:dLbls>
        <c:gapWidth val="180"/>
        <c:overlap val="-90"/>
        <c:axId val="87575936"/>
        <c:axId val="87577728"/>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E2B-44ED-B753-AC064AE6F546}"/>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3E2B-44ED-B753-AC064AE6F546}"/>
            </c:ext>
          </c:extLst>
        </c:ser>
        <c:dLbls>
          <c:showLegendKey val="0"/>
          <c:showVal val="0"/>
          <c:showCatName val="0"/>
          <c:showSerName val="0"/>
          <c:showPercent val="0"/>
          <c:showBubbleSize val="0"/>
        </c:dLbls>
        <c:marker val="1"/>
        <c:smooth val="0"/>
        <c:axId val="87575936"/>
        <c:axId val="87577728"/>
      </c:lineChart>
      <c:catAx>
        <c:axId val="87575936"/>
        <c:scaling>
          <c:orientation val="minMax"/>
        </c:scaling>
        <c:delete val="0"/>
        <c:axPos val="b"/>
        <c:numFmt formatCode="ge" sourceLinked="1"/>
        <c:majorTickMark val="none"/>
        <c:minorTickMark val="none"/>
        <c:tickLblPos val="none"/>
        <c:crossAx val="87577728"/>
        <c:crosses val="autoZero"/>
        <c:auto val="0"/>
        <c:lblAlgn val="ctr"/>
        <c:lblOffset val="100"/>
        <c:noMultiLvlLbl val="1"/>
      </c:catAx>
      <c:valAx>
        <c:axId val="87577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575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34-4823-A0E9-CF03EEBA870D}"/>
            </c:ext>
          </c:extLst>
        </c:ser>
        <c:dLbls>
          <c:showLegendKey val="0"/>
          <c:showVal val="0"/>
          <c:showCatName val="0"/>
          <c:showSerName val="0"/>
          <c:showPercent val="0"/>
          <c:showBubbleSize val="0"/>
        </c:dLbls>
        <c:gapWidth val="180"/>
        <c:overlap val="-90"/>
        <c:axId val="93738880"/>
        <c:axId val="9374515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34-4823-A0E9-CF03EEBA870D}"/>
            </c:ext>
          </c:extLst>
        </c:ser>
        <c:dLbls>
          <c:showLegendKey val="0"/>
          <c:showVal val="0"/>
          <c:showCatName val="0"/>
          <c:showSerName val="0"/>
          <c:showPercent val="0"/>
          <c:showBubbleSize val="0"/>
        </c:dLbls>
        <c:marker val="1"/>
        <c:smooth val="0"/>
        <c:axId val="93738880"/>
        <c:axId val="93745152"/>
      </c:lineChart>
      <c:catAx>
        <c:axId val="93738880"/>
        <c:scaling>
          <c:orientation val="minMax"/>
        </c:scaling>
        <c:delete val="0"/>
        <c:axPos val="b"/>
        <c:numFmt formatCode="ge" sourceLinked="1"/>
        <c:majorTickMark val="none"/>
        <c:minorTickMark val="none"/>
        <c:tickLblPos val="none"/>
        <c:crossAx val="93745152"/>
        <c:crosses val="autoZero"/>
        <c:auto val="0"/>
        <c:lblAlgn val="ctr"/>
        <c:lblOffset val="100"/>
        <c:noMultiLvlLbl val="1"/>
      </c:catAx>
      <c:valAx>
        <c:axId val="9374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738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11220.6</c:v>
                </c:pt>
                <c:pt idx="1">
                  <c:v>9247.7999999999993</c:v>
                </c:pt>
                <c:pt idx="2">
                  <c:v>11016.6</c:v>
                </c:pt>
                <c:pt idx="3">
                  <c:v>13319</c:v>
                </c:pt>
                <c:pt idx="4">
                  <c:v>9165.2000000000007</c:v>
                </c:pt>
              </c:numCache>
            </c:numRef>
          </c:val>
          <c:extLst xmlns:c16r2="http://schemas.microsoft.com/office/drawing/2015/06/chart">
            <c:ext xmlns:c16="http://schemas.microsoft.com/office/drawing/2014/chart" uri="{C3380CC4-5D6E-409C-BE32-E72D297353CC}">
              <c16:uniqueId val="{00000000-4601-48ED-A437-DC3601EED870}"/>
            </c:ext>
          </c:extLst>
        </c:ser>
        <c:dLbls>
          <c:showLegendKey val="0"/>
          <c:showVal val="0"/>
          <c:showCatName val="0"/>
          <c:showSerName val="0"/>
          <c:showPercent val="0"/>
          <c:showBubbleSize val="0"/>
        </c:dLbls>
        <c:gapWidth val="180"/>
        <c:overlap val="-90"/>
        <c:axId val="87616512"/>
        <c:axId val="8553753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4601-48ED-A437-DC3601EED870}"/>
            </c:ext>
          </c:extLst>
        </c:ser>
        <c:dLbls>
          <c:showLegendKey val="0"/>
          <c:showVal val="0"/>
          <c:showCatName val="0"/>
          <c:showSerName val="0"/>
          <c:showPercent val="0"/>
          <c:showBubbleSize val="0"/>
        </c:dLbls>
        <c:marker val="1"/>
        <c:smooth val="0"/>
        <c:axId val="87616512"/>
        <c:axId val="85537536"/>
      </c:lineChart>
      <c:catAx>
        <c:axId val="87616512"/>
        <c:scaling>
          <c:orientation val="minMax"/>
        </c:scaling>
        <c:delete val="0"/>
        <c:axPos val="b"/>
        <c:numFmt formatCode="ge" sourceLinked="1"/>
        <c:majorTickMark val="none"/>
        <c:minorTickMark val="none"/>
        <c:tickLblPos val="none"/>
        <c:crossAx val="85537536"/>
        <c:crosses val="autoZero"/>
        <c:auto val="0"/>
        <c:lblAlgn val="ctr"/>
        <c:lblOffset val="100"/>
        <c:noMultiLvlLbl val="1"/>
      </c:catAx>
      <c:valAx>
        <c:axId val="85537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616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37302</c:v>
                </c:pt>
                <c:pt idx="1">
                  <c:v>48574</c:v>
                </c:pt>
                <c:pt idx="2">
                  <c:v>36820</c:v>
                </c:pt>
                <c:pt idx="3">
                  <c:v>28961</c:v>
                </c:pt>
                <c:pt idx="4">
                  <c:v>43123</c:v>
                </c:pt>
              </c:numCache>
            </c:numRef>
          </c:val>
          <c:extLst xmlns:c16r2="http://schemas.microsoft.com/office/drawing/2015/06/chart">
            <c:ext xmlns:c16="http://schemas.microsoft.com/office/drawing/2014/chart" uri="{C3380CC4-5D6E-409C-BE32-E72D297353CC}">
              <c16:uniqueId val="{00000000-B0C9-4D84-BC29-E5F29C89E0E2}"/>
            </c:ext>
          </c:extLst>
        </c:ser>
        <c:dLbls>
          <c:showLegendKey val="0"/>
          <c:showVal val="0"/>
          <c:showCatName val="0"/>
          <c:showSerName val="0"/>
          <c:showPercent val="0"/>
          <c:showBubbleSize val="0"/>
        </c:dLbls>
        <c:gapWidth val="180"/>
        <c:overlap val="-90"/>
        <c:axId val="85556224"/>
        <c:axId val="85570688"/>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B0C9-4D84-BC29-E5F29C89E0E2}"/>
            </c:ext>
          </c:extLst>
        </c:ser>
        <c:dLbls>
          <c:showLegendKey val="0"/>
          <c:showVal val="0"/>
          <c:showCatName val="0"/>
          <c:showSerName val="0"/>
          <c:showPercent val="0"/>
          <c:showBubbleSize val="0"/>
        </c:dLbls>
        <c:marker val="1"/>
        <c:smooth val="0"/>
        <c:axId val="85556224"/>
        <c:axId val="85570688"/>
      </c:lineChart>
      <c:catAx>
        <c:axId val="85556224"/>
        <c:scaling>
          <c:orientation val="minMax"/>
        </c:scaling>
        <c:delete val="0"/>
        <c:axPos val="b"/>
        <c:numFmt formatCode="ge" sourceLinked="1"/>
        <c:majorTickMark val="none"/>
        <c:minorTickMark val="none"/>
        <c:tickLblPos val="none"/>
        <c:crossAx val="85570688"/>
        <c:crosses val="autoZero"/>
        <c:auto val="0"/>
        <c:lblAlgn val="ctr"/>
        <c:lblOffset val="100"/>
        <c:noMultiLvlLbl val="1"/>
      </c:catAx>
      <c:valAx>
        <c:axId val="85570688"/>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5556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19.8</c:v>
                </c:pt>
                <c:pt idx="1">
                  <c:v>19.100000000000001</c:v>
                </c:pt>
                <c:pt idx="2">
                  <c:v>17.600000000000001</c:v>
                </c:pt>
                <c:pt idx="3">
                  <c:v>19.600000000000001</c:v>
                </c:pt>
                <c:pt idx="4">
                  <c:v>16.8</c:v>
                </c:pt>
              </c:numCache>
            </c:numRef>
          </c:val>
          <c:extLst xmlns:c16r2="http://schemas.microsoft.com/office/drawing/2015/06/chart">
            <c:ext xmlns:c16="http://schemas.microsoft.com/office/drawing/2014/chart" uri="{C3380CC4-5D6E-409C-BE32-E72D297353CC}">
              <c16:uniqueId val="{00000000-96BE-434C-BA34-875F88568520}"/>
            </c:ext>
          </c:extLst>
        </c:ser>
        <c:dLbls>
          <c:showLegendKey val="0"/>
          <c:showVal val="0"/>
          <c:showCatName val="0"/>
          <c:showSerName val="0"/>
          <c:showPercent val="0"/>
          <c:showBubbleSize val="0"/>
        </c:dLbls>
        <c:gapWidth val="180"/>
        <c:overlap val="-90"/>
        <c:axId val="89234048"/>
        <c:axId val="89240320"/>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96BE-434C-BA34-875F88568520}"/>
            </c:ext>
          </c:extLst>
        </c:ser>
        <c:dLbls>
          <c:showLegendKey val="0"/>
          <c:showVal val="0"/>
          <c:showCatName val="0"/>
          <c:showSerName val="0"/>
          <c:showPercent val="0"/>
          <c:showBubbleSize val="0"/>
        </c:dLbls>
        <c:marker val="1"/>
        <c:smooth val="0"/>
        <c:axId val="89234048"/>
        <c:axId val="89240320"/>
      </c:lineChart>
      <c:catAx>
        <c:axId val="89234048"/>
        <c:scaling>
          <c:orientation val="minMax"/>
        </c:scaling>
        <c:delete val="0"/>
        <c:axPos val="b"/>
        <c:numFmt formatCode="ge" sourceLinked="1"/>
        <c:majorTickMark val="none"/>
        <c:minorTickMark val="none"/>
        <c:tickLblPos val="none"/>
        <c:crossAx val="89240320"/>
        <c:crosses val="autoZero"/>
        <c:auto val="0"/>
        <c:lblAlgn val="ctr"/>
        <c:lblOffset val="100"/>
        <c:noMultiLvlLbl val="1"/>
      </c:catAx>
      <c:valAx>
        <c:axId val="89240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9234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1.8</c:v>
                </c:pt>
                <c:pt idx="1">
                  <c:v>0.2</c:v>
                </c:pt>
                <c:pt idx="2">
                  <c:v>0</c:v>
                </c:pt>
                <c:pt idx="3">
                  <c:v>2.7</c:v>
                </c:pt>
                <c:pt idx="4">
                  <c:v>0</c:v>
                </c:pt>
              </c:numCache>
            </c:numRef>
          </c:val>
          <c:extLst xmlns:c16r2="http://schemas.microsoft.com/office/drawing/2015/06/chart">
            <c:ext xmlns:c16="http://schemas.microsoft.com/office/drawing/2014/chart" uri="{C3380CC4-5D6E-409C-BE32-E72D297353CC}">
              <c16:uniqueId val="{00000000-8DD9-4A0B-8972-815580DACCE4}"/>
            </c:ext>
          </c:extLst>
        </c:ser>
        <c:dLbls>
          <c:showLegendKey val="0"/>
          <c:showVal val="0"/>
          <c:showCatName val="0"/>
          <c:showSerName val="0"/>
          <c:showPercent val="0"/>
          <c:showBubbleSize val="0"/>
        </c:dLbls>
        <c:gapWidth val="180"/>
        <c:overlap val="-90"/>
        <c:axId val="90408832"/>
        <c:axId val="90415104"/>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8DD9-4A0B-8972-815580DACCE4}"/>
            </c:ext>
          </c:extLst>
        </c:ser>
        <c:dLbls>
          <c:showLegendKey val="0"/>
          <c:showVal val="0"/>
          <c:showCatName val="0"/>
          <c:showSerName val="0"/>
          <c:showPercent val="0"/>
          <c:showBubbleSize val="0"/>
        </c:dLbls>
        <c:marker val="1"/>
        <c:smooth val="0"/>
        <c:axId val="90408832"/>
        <c:axId val="90415104"/>
      </c:lineChart>
      <c:catAx>
        <c:axId val="90408832"/>
        <c:scaling>
          <c:orientation val="minMax"/>
        </c:scaling>
        <c:delete val="0"/>
        <c:axPos val="b"/>
        <c:numFmt formatCode="ge" sourceLinked="1"/>
        <c:majorTickMark val="none"/>
        <c:minorTickMark val="none"/>
        <c:tickLblPos val="none"/>
        <c:crossAx val="90415104"/>
        <c:crosses val="autoZero"/>
        <c:auto val="0"/>
        <c:lblAlgn val="ctr"/>
        <c:lblOffset val="100"/>
        <c:noMultiLvlLbl val="1"/>
      </c:catAx>
      <c:valAx>
        <c:axId val="90415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0408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0B2-4B43-91EC-D595556159DD}"/>
            </c:ext>
          </c:extLst>
        </c:ser>
        <c:dLbls>
          <c:showLegendKey val="0"/>
          <c:showVal val="0"/>
          <c:showCatName val="0"/>
          <c:showSerName val="0"/>
          <c:showPercent val="0"/>
          <c:showBubbleSize val="0"/>
        </c:dLbls>
        <c:gapWidth val="180"/>
        <c:overlap val="-90"/>
        <c:axId val="90422656"/>
        <c:axId val="904453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D0B2-4B43-91EC-D595556159DD}"/>
            </c:ext>
          </c:extLst>
        </c:ser>
        <c:dLbls>
          <c:showLegendKey val="0"/>
          <c:showVal val="0"/>
          <c:showCatName val="0"/>
          <c:showSerName val="0"/>
          <c:showPercent val="0"/>
          <c:showBubbleSize val="0"/>
        </c:dLbls>
        <c:marker val="1"/>
        <c:smooth val="0"/>
        <c:axId val="90422656"/>
        <c:axId val="90445312"/>
      </c:lineChart>
      <c:catAx>
        <c:axId val="90422656"/>
        <c:scaling>
          <c:orientation val="minMax"/>
        </c:scaling>
        <c:delete val="0"/>
        <c:axPos val="b"/>
        <c:numFmt formatCode="ge" sourceLinked="1"/>
        <c:majorTickMark val="none"/>
        <c:minorTickMark val="none"/>
        <c:tickLblPos val="none"/>
        <c:crossAx val="90445312"/>
        <c:crosses val="autoZero"/>
        <c:auto val="0"/>
        <c:lblAlgn val="ctr"/>
        <c:lblOffset val="100"/>
        <c:noMultiLvlLbl val="1"/>
      </c:catAx>
      <c:valAx>
        <c:axId val="904453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0422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DD-418C-A2F7-1C2B54FCC875}"/>
            </c:ext>
          </c:extLst>
        </c:ser>
        <c:dLbls>
          <c:showLegendKey val="0"/>
          <c:showVal val="0"/>
          <c:showCatName val="0"/>
          <c:showSerName val="0"/>
          <c:showPercent val="0"/>
          <c:showBubbleSize val="0"/>
        </c:dLbls>
        <c:gapWidth val="180"/>
        <c:overlap val="-90"/>
        <c:axId val="90491136"/>
        <c:axId val="9049740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DD-418C-A2F7-1C2B54FCC875}"/>
            </c:ext>
          </c:extLst>
        </c:ser>
        <c:dLbls>
          <c:showLegendKey val="0"/>
          <c:showVal val="0"/>
          <c:showCatName val="0"/>
          <c:showSerName val="0"/>
          <c:showPercent val="0"/>
          <c:showBubbleSize val="0"/>
        </c:dLbls>
        <c:marker val="1"/>
        <c:smooth val="0"/>
        <c:axId val="90491136"/>
        <c:axId val="90497408"/>
      </c:lineChart>
      <c:catAx>
        <c:axId val="90491136"/>
        <c:scaling>
          <c:orientation val="minMax"/>
        </c:scaling>
        <c:delete val="0"/>
        <c:axPos val="b"/>
        <c:numFmt formatCode="ge" sourceLinked="1"/>
        <c:majorTickMark val="none"/>
        <c:minorTickMark val="none"/>
        <c:tickLblPos val="none"/>
        <c:crossAx val="90497408"/>
        <c:crosses val="autoZero"/>
        <c:auto val="0"/>
        <c:lblAlgn val="ctr"/>
        <c:lblOffset val="100"/>
        <c:noMultiLvlLbl val="1"/>
      </c:catAx>
      <c:valAx>
        <c:axId val="90497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9049113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 xmlns:a16="http://schemas.microsoft.com/office/drawing/2014/main" id="{00000000-0008-0000-0000-000004000000}"/>
            </a:ext>
          </a:extLst>
        </xdr:cNvPr>
        <xdr:cNvGrpSpPr/>
      </xdr:nvGrpSpPr>
      <xdr:grpSpPr>
        <a:xfrm>
          <a:off x="498841" y="7280400"/>
          <a:ext cx="5688086" cy="2872341"/>
          <a:chOff x="489770" y="7259989"/>
          <a:chExt cx="5728907" cy="2990270"/>
        </a:xfrm>
      </xdr:grpSpPr>
      <xdr:graphicFrame macro="">
        <xdr:nvGraphicFramePr>
          <xdr:cNvPr id="5" name="グラフ 4">
            <a:extLst>
              <a:ext uri="{FF2B5EF4-FFF2-40B4-BE49-F238E27FC236}">
                <a16:creationId xmlns=""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 xmlns:a16="http://schemas.microsoft.com/office/drawing/2014/main" id="{00000000-0008-0000-0000-000006000000}"/>
            </a:ext>
          </a:extLst>
        </xdr:cNvPr>
        <xdr:cNvGrpSpPr/>
      </xdr:nvGrpSpPr>
      <xdr:grpSpPr>
        <a:xfrm>
          <a:off x="6458770" y="7280400"/>
          <a:ext cx="5681284" cy="2872341"/>
          <a:chOff x="6490520" y="7259989"/>
          <a:chExt cx="5728909" cy="2990270"/>
        </a:xfrm>
      </xdr:grpSpPr>
      <xdr:graphicFrame macro="">
        <xdr:nvGraphicFramePr>
          <xdr:cNvPr id="7" name="グラフ 6">
            <a:extLst>
              <a:ext uri="{FF2B5EF4-FFF2-40B4-BE49-F238E27FC236}">
                <a16:creationId xmlns=""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 xmlns:a16="http://schemas.microsoft.com/office/drawing/2014/main" id="{00000000-0008-0000-0000-000008000000}"/>
            </a:ext>
          </a:extLst>
        </xdr:cNvPr>
        <xdr:cNvGrpSpPr/>
      </xdr:nvGrpSpPr>
      <xdr:grpSpPr>
        <a:xfrm>
          <a:off x="12411895" y="7280400"/>
          <a:ext cx="5688087" cy="2872341"/>
          <a:chOff x="12491270" y="7259989"/>
          <a:chExt cx="5728908" cy="2990270"/>
        </a:xfrm>
      </xdr:grpSpPr>
      <xdr:graphicFrame macro="">
        <xdr:nvGraphicFramePr>
          <xdr:cNvPr id="9" name="グラフ 8">
            <a:extLst>
              <a:ext uri="{FF2B5EF4-FFF2-40B4-BE49-F238E27FC236}">
                <a16:creationId xmlns=""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 xmlns:a16="http://schemas.microsoft.com/office/drawing/2014/main" id="{00000000-0008-0000-0000-00000A000000}"/>
            </a:ext>
          </a:extLst>
        </xdr:cNvPr>
        <xdr:cNvGrpSpPr/>
      </xdr:nvGrpSpPr>
      <xdr:grpSpPr>
        <a:xfrm>
          <a:off x="18375906" y="7280400"/>
          <a:ext cx="5690808" cy="2872341"/>
          <a:chOff x="18496102" y="7259989"/>
          <a:chExt cx="5738433" cy="2990270"/>
        </a:xfrm>
      </xdr:grpSpPr>
      <xdr:graphicFrame macro="">
        <xdr:nvGraphicFramePr>
          <xdr:cNvPr id="11" name="グラフ 10">
            <a:extLst>
              <a:ext uri="{FF2B5EF4-FFF2-40B4-BE49-F238E27FC236}">
                <a16:creationId xmlns=""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 xmlns:a16="http://schemas.microsoft.com/office/drawing/2014/main" id="{00000000-0008-0000-0000-00000C000000}"/>
            </a:ext>
          </a:extLst>
        </xdr:cNvPr>
        <xdr:cNvGrpSpPr/>
      </xdr:nvGrpSpPr>
      <xdr:grpSpPr>
        <a:xfrm>
          <a:off x="24356245" y="7280400"/>
          <a:ext cx="5697611" cy="2872341"/>
          <a:chOff x="24524066" y="7259989"/>
          <a:chExt cx="5738433" cy="2990270"/>
        </a:xfrm>
      </xdr:grpSpPr>
      <xdr:graphicFrame macro="">
        <xdr:nvGraphicFramePr>
          <xdr:cNvPr id="13" name="グラフ 12">
            <a:extLst>
              <a:ext uri="{FF2B5EF4-FFF2-40B4-BE49-F238E27FC236}">
                <a16:creationId xmlns=""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 xmlns:a16="http://schemas.microsoft.com/office/drawing/2014/main" id="{00000000-0008-0000-0000-00001D000000}"/>
            </a:ext>
          </a:extLst>
        </xdr:cNvPr>
        <xdr:cNvGrpSpPr/>
      </xdr:nvGrpSpPr>
      <xdr:grpSpPr>
        <a:xfrm>
          <a:off x="626342" y="12013045"/>
          <a:ext cx="5686265" cy="2893989"/>
          <a:chOff x="617271" y="12058402"/>
          <a:chExt cx="5727086" cy="2869043"/>
        </a:xfrm>
      </xdr:grpSpPr>
      <xdr:graphicFrame macro="">
        <xdr:nvGraphicFramePr>
          <xdr:cNvPr id="29" name="グラフ 28">
            <a:extLst>
              <a:ext uri="{FF2B5EF4-FFF2-40B4-BE49-F238E27FC236}">
                <a16:creationId xmlns=""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 xmlns:a16="http://schemas.microsoft.com/office/drawing/2014/main" id="{00000000-0008-0000-0000-00001F000000}"/>
            </a:ext>
          </a:extLst>
        </xdr:cNvPr>
        <xdr:cNvGrpSpPr/>
      </xdr:nvGrpSpPr>
      <xdr:grpSpPr>
        <a:xfrm>
          <a:off x="626342" y="15061046"/>
          <a:ext cx="5686265" cy="2889659"/>
          <a:chOff x="617271" y="15079189"/>
          <a:chExt cx="5727086" cy="2857909"/>
        </a:xfrm>
      </xdr:grpSpPr>
      <xdr:graphicFrame macro="">
        <xdr:nvGraphicFramePr>
          <xdr:cNvPr id="31" name="グラフ 30">
            <a:extLst>
              <a:ext uri="{FF2B5EF4-FFF2-40B4-BE49-F238E27FC236}">
                <a16:creationId xmlns=""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 xmlns:a16="http://schemas.microsoft.com/office/drawing/2014/main" id="{00000000-0008-0000-0000-000021000000}"/>
            </a:ext>
          </a:extLst>
        </xdr:cNvPr>
        <xdr:cNvGrpSpPr/>
      </xdr:nvGrpSpPr>
      <xdr:grpSpPr>
        <a:xfrm>
          <a:off x="626342" y="18122034"/>
          <a:ext cx="5686265" cy="2889659"/>
          <a:chOff x="617271" y="18106159"/>
          <a:chExt cx="5727086" cy="2857909"/>
        </a:xfrm>
      </xdr:grpSpPr>
      <xdr:graphicFrame macro="">
        <xdr:nvGraphicFramePr>
          <xdr:cNvPr id="33" name="グラフ 32">
            <a:extLst>
              <a:ext uri="{FF2B5EF4-FFF2-40B4-BE49-F238E27FC236}">
                <a16:creationId xmlns=""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 xmlns:a16="http://schemas.microsoft.com/office/drawing/2014/main" id="{00000000-0008-0000-0000-000023000000}"/>
            </a:ext>
          </a:extLst>
        </xdr:cNvPr>
        <xdr:cNvGrpSpPr/>
      </xdr:nvGrpSpPr>
      <xdr:grpSpPr>
        <a:xfrm>
          <a:off x="626342" y="21165705"/>
          <a:ext cx="5686265" cy="2889660"/>
          <a:chOff x="617271" y="21115812"/>
          <a:chExt cx="5727086" cy="2857910"/>
        </a:xfrm>
      </xdr:grpSpPr>
      <xdr:graphicFrame macro="">
        <xdr:nvGraphicFramePr>
          <xdr:cNvPr id="35" name="グラフ 34">
            <a:extLst>
              <a:ext uri="{FF2B5EF4-FFF2-40B4-BE49-F238E27FC236}">
                <a16:creationId xmlns=""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 xmlns:a16="http://schemas.microsoft.com/office/drawing/2014/main" id="{00000000-0008-0000-0000-000025000000}"/>
            </a:ext>
          </a:extLst>
        </xdr:cNvPr>
        <xdr:cNvGrpSpPr/>
      </xdr:nvGrpSpPr>
      <xdr:grpSpPr>
        <a:xfrm>
          <a:off x="626342" y="24176183"/>
          <a:ext cx="5686265" cy="2889659"/>
          <a:chOff x="617271" y="24094540"/>
          <a:chExt cx="5727086" cy="2857909"/>
        </a:xfrm>
      </xdr:grpSpPr>
      <xdr:graphicFrame macro="">
        <xdr:nvGraphicFramePr>
          <xdr:cNvPr id="37" name="グラフ 36">
            <a:extLst>
              <a:ext uri="{FF2B5EF4-FFF2-40B4-BE49-F238E27FC236}">
                <a16:creationId xmlns=""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 xmlns:a16="http://schemas.microsoft.com/office/drawing/2014/main" id="{00000000-0008-0000-0000-000027000000}"/>
            </a:ext>
          </a:extLst>
        </xdr:cNvPr>
        <xdr:cNvGrpSpPr/>
      </xdr:nvGrpSpPr>
      <xdr:grpSpPr>
        <a:xfrm>
          <a:off x="7001298" y="12013045"/>
          <a:ext cx="5182453" cy="2893989"/>
          <a:chOff x="7910700" y="12058402"/>
          <a:chExt cx="5232799" cy="2869043"/>
        </a:xfrm>
      </xdr:grpSpPr>
      <xdr:graphicFrame macro="">
        <xdr:nvGraphicFramePr>
          <xdr:cNvPr id="39" name="グラフ 38">
            <a:extLst>
              <a:ext uri="{FF2B5EF4-FFF2-40B4-BE49-F238E27FC236}">
                <a16:creationId xmlns=""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 xmlns:a16="http://schemas.microsoft.com/office/drawing/2014/main" id="{00000000-0008-0000-0000-000029000000}"/>
            </a:ext>
          </a:extLst>
        </xdr:cNvPr>
        <xdr:cNvGrpSpPr/>
      </xdr:nvGrpSpPr>
      <xdr:grpSpPr>
        <a:xfrm>
          <a:off x="7001298" y="15061046"/>
          <a:ext cx="5182453" cy="2889659"/>
          <a:chOff x="7910700" y="15079189"/>
          <a:chExt cx="5232799" cy="2857909"/>
        </a:xfrm>
      </xdr:grpSpPr>
      <xdr:graphicFrame macro="">
        <xdr:nvGraphicFramePr>
          <xdr:cNvPr id="41" name="グラフ 40">
            <a:extLst>
              <a:ext uri="{FF2B5EF4-FFF2-40B4-BE49-F238E27FC236}">
                <a16:creationId xmlns=""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 xmlns:a16="http://schemas.microsoft.com/office/drawing/2014/main" id="{00000000-0008-0000-0000-00002B000000}"/>
            </a:ext>
          </a:extLst>
        </xdr:cNvPr>
        <xdr:cNvGrpSpPr/>
      </xdr:nvGrpSpPr>
      <xdr:grpSpPr>
        <a:xfrm>
          <a:off x="7001298" y="18122034"/>
          <a:ext cx="5182453" cy="2889659"/>
          <a:chOff x="7910700" y="18106159"/>
          <a:chExt cx="5232799" cy="2857909"/>
        </a:xfrm>
      </xdr:grpSpPr>
      <xdr:graphicFrame macro="">
        <xdr:nvGraphicFramePr>
          <xdr:cNvPr id="43" name="グラフ 42">
            <a:extLst>
              <a:ext uri="{FF2B5EF4-FFF2-40B4-BE49-F238E27FC236}">
                <a16:creationId xmlns=""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 xmlns:a16="http://schemas.microsoft.com/office/drawing/2014/main" id="{00000000-0008-0000-0000-00002D000000}"/>
            </a:ext>
          </a:extLst>
        </xdr:cNvPr>
        <xdr:cNvGrpSpPr/>
      </xdr:nvGrpSpPr>
      <xdr:grpSpPr>
        <a:xfrm>
          <a:off x="7001298" y="21165705"/>
          <a:ext cx="5182453" cy="2889660"/>
          <a:chOff x="7910700" y="21115812"/>
          <a:chExt cx="5232799" cy="2857910"/>
        </a:xfrm>
      </xdr:grpSpPr>
      <xdr:graphicFrame macro="">
        <xdr:nvGraphicFramePr>
          <xdr:cNvPr id="45" name="グラフ 44">
            <a:extLst>
              <a:ext uri="{FF2B5EF4-FFF2-40B4-BE49-F238E27FC236}">
                <a16:creationId xmlns=""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 xmlns:a16="http://schemas.microsoft.com/office/drawing/2014/main" id="{00000000-0008-0000-0000-00002F000000}"/>
            </a:ext>
          </a:extLst>
        </xdr:cNvPr>
        <xdr:cNvGrpSpPr/>
      </xdr:nvGrpSpPr>
      <xdr:grpSpPr>
        <a:xfrm>
          <a:off x="7001298" y="24176183"/>
          <a:ext cx="5182453" cy="2889659"/>
          <a:chOff x="7910700" y="24094540"/>
          <a:chExt cx="5232799" cy="2857909"/>
        </a:xfrm>
      </xdr:grpSpPr>
      <xdr:graphicFrame macro="">
        <xdr:nvGraphicFramePr>
          <xdr:cNvPr id="47" name="グラフ 46">
            <a:extLst>
              <a:ext uri="{FF2B5EF4-FFF2-40B4-BE49-F238E27FC236}">
                <a16:creationId xmlns=""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 xmlns:a16="http://schemas.microsoft.com/office/drawing/2014/main" id="{00000000-0008-0000-0000-000031000000}"/>
            </a:ext>
          </a:extLst>
        </xdr:cNvPr>
        <xdr:cNvGrpSpPr/>
      </xdr:nvGrpSpPr>
      <xdr:grpSpPr>
        <a:xfrm>
          <a:off x="12877108" y="12013045"/>
          <a:ext cx="5191977" cy="2893989"/>
          <a:chOff x="13623226" y="12058402"/>
          <a:chExt cx="5232798" cy="2869043"/>
        </a:xfrm>
      </xdr:grpSpPr>
      <xdr:graphicFrame macro="">
        <xdr:nvGraphicFramePr>
          <xdr:cNvPr id="49" name="グラフ 48">
            <a:extLst>
              <a:ext uri="{FF2B5EF4-FFF2-40B4-BE49-F238E27FC236}">
                <a16:creationId xmlns=""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 xmlns:a16="http://schemas.microsoft.com/office/drawing/2014/main" id="{00000000-0008-0000-0000-000033000000}"/>
            </a:ext>
          </a:extLst>
        </xdr:cNvPr>
        <xdr:cNvGrpSpPr/>
      </xdr:nvGrpSpPr>
      <xdr:grpSpPr>
        <a:xfrm>
          <a:off x="12877108" y="15061046"/>
          <a:ext cx="5191977" cy="2889659"/>
          <a:chOff x="13623226" y="15079189"/>
          <a:chExt cx="5232798" cy="2857909"/>
        </a:xfrm>
      </xdr:grpSpPr>
      <xdr:graphicFrame macro="">
        <xdr:nvGraphicFramePr>
          <xdr:cNvPr id="51" name="グラフ 50">
            <a:extLst>
              <a:ext uri="{FF2B5EF4-FFF2-40B4-BE49-F238E27FC236}">
                <a16:creationId xmlns=""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 xmlns:a16="http://schemas.microsoft.com/office/drawing/2014/main" id="{00000000-0008-0000-0000-000035000000}"/>
            </a:ext>
          </a:extLst>
        </xdr:cNvPr>
        <xdr:cNvGrpSpPr/>
      </xdr:nvGrpSpPr>
      <xdr:grpSpPr>
        <a:xfrm>
          <a:off x="12877108" y="18122034"/>
          <a:ext cx="5191977" cy="2889659"/>
          <a:chOff x="13623226" y="18106159"/>
          <a:chExt cx="5232798" cy="2857909"/>
        </a:xfrm>
      </xdr:grpSpPr>
      <xdr:graphicFrame macro="">
        <xdr:nvGraphicFramePr>
          <xdr:cNvPr id="53" name="グラフ 52">
            <a:extLst>
              <a:ext uri="{FF2B5EF4-FFF2-40B4-BE49-F238E27FC236}">
                <a16:creationId xmlns=""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 xmlns:a16="http://schemas.microsoft.com/office/drawing/2014/main" id="{00000000-0008-0000-0000-000037000000}"/>
            </a:ext>
          </a:extLst>
        </xdr:cNvPr>
        <xdr:cNvGrpSpPr/>
      </xdr:nvGrpSpPr>
      <xdr:grpSpPr>
        <a:xfrm>
          <a:off x="12877108" y="21165705"/>
          <a:ext cx="5191977" cy="2889660"/>
          <a:chOff x="13623226" y="21115812"/>
          <a:chExt cx="5232798" cy="2857910"/>
        </a:xfrm>
      </xdr:grpSpPr>
      <xdr:graphicFrame macro="">
        <xdr:nvGraphicFramePr>
          <xdr:cNvPr id="55" name="グラフ 54">
            <a:extLst>
              <a:ext uri="{FF2B5EF4-FFF2-40B4-BE49-F238E27FC236}">
                <a16:creationId xmlns=""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 xmlns:a16="http://schemas.microsoft.com/office/drawing/2014/main" id="{00000000-0008-0000-0000-000039000000}"/>
            </a:ext>
          </a:extLst>
        </xdr:cNvPr>
        <xdr:cNvGrpSpPr/>
      </xdr:nvGrpSpPr>
      <xdr:grpSpPr>
        <a:xfrm>
          <a:off x="12877108" y="24176183"/>
          <a:ext cx="5191977" cy="2889659"/>
          <a:chOff x="13623226" y="24094540"/>
          <a:chExt cx="5232798" cy="2857909"/>
        </a:xfrm>
      </xdr:grpSpPr>
      <xdr:graphicFrame macro="">
        <xdr:nvGraphicFramePr>
          <xdr:cNvPr id="57" name="グラフ 56">
            <a:extLst>
              <a:ext uri="{FF2B5EF4-FFF2-40B4-BE49-F238E27FC236}">
                <a16:creationId xmlns=""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 xmlns:a16="http://schemas.microsoft.com/office/drawing/2014/main" id="{00000000-0008-0000-0000-00003B000000}"/>
            </a:ext>
          </a:extLst>
        </xdr:cNvPr>
        <xdr:cNvGrpSpPr/>
      </xdr:nvGrpSpPr>
      <xdr:grpSpPr>
        <a:xfrm>
          <a:off x="18731269" y="12013045"/>
          <a:ext cx="5191978" cy="2893989"/>
          <a:chOff x="19266479" y="12058402"/>
          <a:chExt cx="5232799" cy="2869043"/>
        </a:xfrm>
      </xdr:grpSpPr>
      <xdr:graphicFrame macro="">
        <xdr:nvGraphicFramePr>
          <xdr:cNvPr id="59" name="グラフ 58">
            <a:extLst>
              <a:ext uri="{FF2B5EF4-FFF2-40B4-BE49-F238E27FC236}">
                <a16:creationId xmlns=""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 xmlns:a16="http://schemas.microsoft.com/office/drawing/2014/main" id="{00000000-0008-0000-0000-00003D000000}"/>
            </a:ext>
          </a:extLst>
        </xdr:cNvPr>
        <xdr:cNvGrpSpPr/>
      </xdr:nvGrpSpPr>
      <xdr:grpSpPr>
        <a:xfrm>
          <a:off x="18731269" y="15061046"/>
          <a:ext cx="5191978" cy="2889659"/>
          <a:chOff x="19266479" y="15079189"/>
          <a:chExt cx="5232799" cy="2857909"/>
        </a:xfrm>
      </xdr:grpSpPr>
      <xdr:graphicFrame macro="">
        <xdr:nvGraphicFramePr>
          <xdr:cNvPr id="61" name="グラフ 60">
            <a:extLst>
              <a:ext uri="{FF2B5EF4-FFF2-40B4-BE49-F238E27FC236}">
                <a16:creationId xmlns=""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 xmlns:a16="http://schemas.microsoft.com/office/drawing/2014/main" id="{00000000-0008-0000-0000-00003F000000}"/>
            </a:ext>
          </a:extLst>
        </xdr:cNvPr>
        <xdr:cNvGrpSpPr/>
      </xdr:nvGrpSpPr>
      <xdr:grpSpPr>
        <a:xfrm>
          <a:off x="18731269" y="18122034"/>
          <a:ext cx="5191978" cy="2889659"/>
          <a:chOff x="19266479" y="18106159"/>
          <a:chExt cx="5232799" cy="2857909"/>
        </a:xfrm>
      </xdr:grpSpPr>
      <xdr:graphicFrame macro="">
        <xdr:nvGraphicFramePr>
          <xdr:cNvPr id="63" name="グラフ 62">
            <a:extLst>
              <a:ext uri="{FF2B5EF4-FFF2-40B4-BE49-F238E27FC236}">
                <a16:creationId xmlns=""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 xmlns:a16="http://schemas.microsoft.com/office/drawing/2014/main" id="{00000000-0008-0000-0000-000041000000}"/>
            </a:ext>
          </a:extLst>
        </xdr:cNvPr>
        <xdr:cNvGrpSpPr/>
      </xdr:nvGrpSpPr>
      <xdr:grpSpPr>
        <a:xfrm>
          <a:off x="18731269" y="21165705"/>
          <a:ext cx="5191978" cy="2889660"/>
          <a:chOff x="19266479" y="21115812"/>
          <a:chExt cx="5232799" cy="2857910"/>
        </a:xfrm>
      </xdr:grpSpPr>
      <xdr:graphicFrame macro="">
        <xdr:nvGraphicFramePr>
          <xdr:cNvPr id="65" name="グラフ 64">
            <a:extLst>
              <a:ext uri="{FF2B5EF4-FFF2-40B4-BE49-F238E27FC236}">
                <a16:creationId xmlns=""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 xmlns:a16="http://schemas.microsoft.com/office/drawing/2014/main" id="{00000000-0008-0000-0000-000043000000}"/>
            </a:ext>
          </a:extLst>
        </xdr:cNvPr>
        <xdr:cNvGrpSpPr/>
      </xdr:nvGrpSpPr>
      <xdr:grpSpPr>
        <a:xfrm>
          <a:off x="18731269" y="24176183"/>
          <a:ext cx="5191978" cy="2889659"/>
          <a:chOff x="19266479" y="24094540"/>
          <a:chExt cx="5232799" cy="2857909"/>
        </a:xfrm>
      </xdr:grpSpPr>
      <xdr:graphicFrame macro="">
        <xdr:nvGraphicFramePr>
          <xdr:cNvPr id="67" name="グラフ 66">
            <a:extLst>
              <a:ext uri="{FF2B5EF4-FFF2-40B4-BE49-F238E27FC236}">
                <a16:creationId xmlns=""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 xmlns:a16="http://schemas.microsoft.com/office/drawing/2014/main" id="{00000000-0008-0000-0000-000045000000}"/>
            </a:ext>
          </a:extLst>
        </xdr:cNvPr>
        <xdr:cNvGrpSpPr/>
      </xdr:nvGrpSpPr>
      <xdr:grpSpPr>
        <a:xfrm>
          <a:off x="24642952" y="12013045"/>
          <a:ext cx="5191977" cy="2893989"/>
          <a:chOff x="24892415" y="12058402"/>
          <a:chExt cx="5232799" cy="2869043"/>
        </a:xfrm>
      </xdr:grpSpPr>
      <xdr:graphicFrame macro="">
        <xdr:nvGraphicFramePr>
          <xdr:cNvPr id="69" name="グラフ 68">
            <a:extLst>
              <a:ext uri="{FF2B5EF4-FFF2-40B4-BE49-F238E27FC236}">
                <a16:creationId xmlns=""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 xmlns:a16="http://schemas.microsoft.com/office/drawing/2014/main" id="{00000000-0008-0000-0000-000047000000}"/>
            </a:ext>
          </a:extLst>
        </xdr:cNvPr>
        <xdr:cNvGrpSpPr/>
      </xdr:nvGrpSpPr>
      <xdr:grpSpPr>
        <a:xfrm>
          <a:off x="24642952" y="15061046"/>
          <a:ext cx="5191977" cy="2889659"/>
          <a:chOff x="24892415" y="15079189"/>
          <a:chExt cx="5232799" cy="2857909"/>
        </a:xfrm>
      </xdr:grpSpPr>
      <xdr:graphicFrame macro="">
        <xdr:nvGraphicFramePr>
          <xdr:cNvPr id="71" name="グラフ 70">
            <a:extLst>
              <a:ext uri="{FF2B5EF4-FFF2-40B4-BE49-F238E27FC236}">
                <a16:creationId xmlns=""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 xmlns:a16="http://schemas.microsoft.com/office/drawing/2014/main" id="{00000000-0008-0000-0000-000049000000}"/>
            </a:ext>
          </a:extLst>
        </xdr:cNvPr>
        <xdr:cNvGrpSpPr/>
      </xdr:nvGrpSpPr>
      <xdr:grpSpPr>
        <a:xfrm>
          <a:off x="24642952" y="18122034"/>
          <a:ext cx="5191977" cy="2889659"/>
          <a:chOff x="24892415" y="18106159"/>
          <a:chExt cx="5232799" cy="2857909"/>
        </a:xfrm>
      </xdr:grpSpPr>
      <xdr:graphicFrame macro="">
        <xdr:nvGraphicFramePr>
          <xdr:cNvPr id="73" name="グラフ 72">
            <a:extLst>
              <a:ext uri="{FF2B5EF4-FFF2-40B4-BE49-F238E27FC236}">
                <a16:creationId xmlns=""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 xmlns:a16="http://schemas.microsoft.com/office/drawing/2014/main" id="{00000000-0008-0000-0000-00004B000000}"/>
            </a:ext>
          </a:extLst>
        </xdr:cNvPr>
        <xdr:cNvGrpSpPr/>
      </xdr:nvGrpSpPr>
      <xdr:grpSpPr>
        <a:xfrm>
          <a:off x="24642952" y="21165705"/>
          <a:ext cx="5191977" cy="2889660"/>
          <a:chOff x="24892415" y="21115812"/>
          <a:chExt cx="5232799" cy="2857910"/>
        </a:xfrm>
      </xdr:grpSpPr>
      <xdr:graphicFrame macro="">
        <xdr:nvGraphicFramePr>
          <xdr:cNvPr id="75" name="グラフ 74">
            <a:extLst>
              <a:ext uri="{FF2B5EF4-FFF2-40B4-BE49-F238E27FC236}">
                <a16:creationId xmlns=""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 xmlns:a16="http://schemas.microsoft.com/office/drawing/2014/main" id="{00000000-0008-0000-0000-00004D000000}"/>
            </a:ext>
          </a:extLst>
        </xdr:cNvPr>
        <xdr:cNvGrpSpPr/>
      </xdr:nvGrpSpPr>
      <xdr:grpSpPr>
        <a:xfrm>
          <a:off x="24642952" y="24176183"/>
          <a:ext cx="5191977" cy="2889659"/>
          <a:chOff x="24892415" y="24094540"/>
          <a:chExt cx="5232799" cy="2857909"/>
        </a:xfrm>
      </xdr:grpSpPr>
      <xdr:graphicFrame macro="">
        <xdr:nvGraphicFramePr>
          <xdr:cNvPr id="77" name="グラフ 76">
            <a:extLst>
              <a:ext uri="{FF2B5EF4-FFF2-40B4-BE49-F238E27FC236}">
                <a16:creationId xmlns=""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 xmlns:a16="http://schemas.microsoft.com/office/drawing/2014/main" id="{00000000-0008-0000-0000-00004F000000}"/>
                </a:ext>
              </a:extLst>
            </xdr:cNvPr>
            <xdr:cNvPicPr preferRelativeResize="0">
              <a:picLocks noChangeArrowheads="1"/>
              <a:extLst>
                <a:ext uri="{84589F7E-364E-4C9E-8A38-B11213B215E9}">
                  <a14:cameraTool cellRange="データ!$AX$10:$BC$12" spid="_x0000_s131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 xmlns:a16="http://schemas.microsoft.com/office/drawing/2014/main" id="{00000000-0008-0000-0000-000050000000}"/>
                </a:ext>
              </a:extLst>
            </xdr:cNvPr>
            <xdr:cNvPicPr preferRelativeResize="0">
              <a:picLocks noChangeArrowheads="1"/>
              <a:extLst>
                <a:ext uri="{84589F7E-364E-4C9E-8A38-B11213B215E9}">
                  <a14:cameraTool cellRange="データ!$BI$10:$BN$12" spid="_x0000_s131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 xmlns:a16="http://schemas.microsoft.com/office/drawing/2014/main" id="{00000000-0008-0000-0000-000051000000}"/>
                </a:ext>
              </a:extLst>
            </xdr:cNvPr>
            <xdr:cNvPicPr preferRelativeResize="0">
              <a:picLocks noChangeArrowheads="1"/>
              <a:extLst>
                <a:ext uri="{84589F7E-364E-4C9E-8A38-B11213B215E9}">
                  <a14:cameraTool cellRange="データ!$BT$10:$BY$12" spid="_x0000_s131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 xmlns:a16="http://schemas.microsoft.com/office/drawing/2014/main" id="{00000000-0008-0000-0000-000052000000}"/>
                </a:ext>
              </a:extLst>
            </xdr:cNvPr>
            <xdr:cNvPicPr preferRelativeResize="0">
              <a:picLocks noChangeArrowheads="1"/>
              <a:extLst>
                <a:ext uri="{84589F7E-364E-4C9E-8A38-B11213B215E9}">
                  <a14:cameraTool cellRange="データ!$CE$10:$CJ$12" spid="_x0000_s131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 xmlns:a16="http://schemas.microsoft.com/office/drawing/2014/main" id="{00000000-0008-0000-0000-000053000000}"/>
                </a:ext>
              </a:extLst>
            </xdr:cNvPr>
            <xdr:cNvPicPr preferRelativeResize="0">
              <a:picLocks noChangeArrowheads="1"/>
              <a:extLst>
                <a:ext uri="{84589F7E-364E-4C9E-8A38-B11213B215E9}">
                  <a14:cameraTool cellRange="データ!$CO$10:$CT$12" spid="_x0000_s131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 xmlns:a16="http://schemas.microsoft.com/office/drawing/2014/main" id="{00000000-0008-0000-0000-000054000000}"/>
                </a:ext>
              </a:extLst>
            </xdr:cNvPr>
            <xdr:cNvPicPr preferRelativeResize="0">
              <a:picLocks noChangeArrowheads="1"/>
              <a:extLst>
                <a:ext uri="{84589F7E-364E-4C9E-8A38-B11213B215E9}">
                  <a14:cameraTool cellRange="データ!$CZ$10:$DE$12" spid="_x0000_s131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 xmlns:a16="http://schemas.microsoft.com/office/drawing/2014/main" id="{00000000-0008-0000-0000-000055000000}"/>
                </a:ext>
              </a:extLst>
            </xdr:cNvPr>
            <xdr:cNvPicPr preferRelativeResize="0">
              <a:picLocks noChangeArrowheads="1"/>
              <a:extLst>
                <a:ext uri="{84589F7E-364E-4C9E-8A38-B11213B215E9}">
                  <a14:cameraTool cellRange="データ!DJ10:DO12" spid="_x0000_s131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 xmlns:a16="http://schemas.microsoft.com/office/drawing/2014/main" id="{00000000-0008-0000-0000-000056000000}"/>
                </a:ext>
              </a:extLst>
            </xdr:cNvPr>
            <xdr:cNvPicPr preferRelativeResize="0">
              <a:picLocks noChangeArrowheads="1"/>
              <a:extLst>
                <a:ext uri="{84589F7E-364E-4C9E-8A38-B11213B215E9}">
                  <a14:cameraTool cellRange="データ!DT10:DY12" spid="_x0000_s132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 xmlns:a16="http://schemas.microsoft.com/office/drawing/2014/main" id="{00000000-0008-0000-0000-000057000000}"/>
                </a:ext>
              </a:extLst>
            </xdr:cNvPr>
            <xdr:cNvPicPr preferRelativeResize="0">
              <a:picLocks noChangeArrowheads="1"/>
              <a:extLst>
                <a:ext uri="{84589F7E-364E-4C9E-8A38-B11213B215E9}">
                  <a14:cameraTool cellRange="データ!ED10:EI12" spid="_x0000_s132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 xmlns:a16="http://schemas.microsoft.com/office/drawing/2014/main" id="{00000000-0008-0000-0000-000058000000}"/>
                </a:ext>
              </a:extLst>
            </xdr:cNvPr>
            <xdr:cNvPicPr preferRelativeResize="0">
              <a:picLocks noChangeArrowheads="1"/>
              <a:extLst>
                <a:ext uri="{84589F7E-364E-4C9E-8A38-B11213B215E9}">
                  <a14:cameraTool cellRange="データ!EN10:ES12" spid="_x0000_s132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 xmlns:a16="http://schemas.microsoft.com/office/drawing/2014/main" id="{00000000-0008-0000-0000-000059000000}"/>
                </a:ext>
              </a:extLst>
            </xdr:cNvPr>
            <xdr:cNvPicPr preferRelativeResize="0">
              <a:picLocks noChangeArrowheads="1"/>
              <a:extLst>
                <a:ext uri="{84589F7E-364E-4C9E-8A38-B11213B215E9}">
                  <a14:cameraTool cellRange="データ!EY10:FD12" spid="_x0000_s132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 xmlns:a16="http://schemas.microsoft.com/office/drawing/2014/main" id="{00000000-0008-0000-0000-00005A000000}"/>
                </a:ext>
              </a:extLst>
            </xdr:cNvPr>
            <xdr:cNvPicPr preferRelativeResize="0">
              <a:picLocks noChangeArrowheads="1"/>
              <a:extLst>
                <a:ext uri="{84589F7E-364E-4C9E-8A38-B11213B215E9}">
                  <a14:cameraTool cellRange="データ!FI10:FN12" spid="_x0000_s1324"/>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 xmlns:a16="http://schemas.microsoft.com/office/drawing/2014/main" id="{00000000-0008-0000-0000-00005B000000}"/>
                </a:ext>
              </a:extLst>
            </xdr:cNvPr>
            <xdr:cNvPicPr preferRelativeResize="0">
              <a:picLocks noChangeArrowheads="1"/>
              <a:extLst>
                <a:ext uri="{84589F7E-364E-4C9E-8A38-B11213B215E9}">
                  <a14:cameraTool cellRange="データ!FS10:FX12" spid="_x0000_s1325"/>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 xmlns:a16="http://schemas.microsoft.com/office/drawing/2014/main" id="{00000000-0008-0000-0000-00005C000000}"/>
                </a:ext>
              </a:extLst>
            </xdr:cNvPr>
            <xdr:cNvPicPr preferRelativeResize="0">
              <a:picLocks noChangeArrowheads="1"/>
              <a:extLst>
                <a:ext uri="{84589F7E-364E-4C9E-8A38-B11213B215E9}">
                  <a14:cameraTool cellRange="データ!GC10:GH12" spid="_x0000_s1326"/>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 xmlns:a16="http://schemas.microsoft.com/office/drawing/2014/main" id="{00000000-0008-0000-0000-00005D000000}"/>
                </a:ext>
              </a:extLst>
            </xdr:cNvPr>
            <xdr:cNvPicPr preferRelativeResize="0">
              <a:picLocks noChangeArrowheads="1"/>
              <a:extLst>
                <a:ext uri="{84589F7E-364E-4C9E-8A38-B11213B215E9}">
                  <a14:cameraTool cellRange="データ!GM10:GR12" spid="_x0000_s1327"/>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 xmlns:a16="http://schemas.microsoft.com/office/drawing/2014/main" id="{00000000-0008-0000-0000-00005E000000}"/>
                </a:ext>
              </a:extLst>
            </xdr:cNvPr>
            <xdr:cNvPicPr preferRelativeResize="0">
              <a:picLocks noChangeArrowheads="1"/>
              <a:extLst>
                <a:ext uri="{84589F7E-364E-4C9E-8A38-B11213B215E9}">
                  <a14:cameraTool cellRange="データ!GX10:HC12" spid="_x0000_s1328"/>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 xmlns:a16="http://schemas.microsoft.com/office/drawing/2014/main" id="{00000000-0008-0000-0000-00005F000000}"/>
                </a:ext>
              </a:extLst>
            </xdr:cNvPr>
            <xdr:cNvPicPr preferRelativeResize="0">
              <a:picLocks noChangeArrowheads="1"/>
              <a:extLst>
                <a:ext uri="{84589F7E-364E-4C9E-8A38-B11213B215E9}">
                  <a14:cameraTool cellRange="データ!HH10:HM12" spid="_x0000_s1329"/>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 xmlns:a16="http://schemas.microsoft.com/office/drawing/2014/main" id="{00000000-0008-0000-0000-000060000000}"/>
                </a:ext>
              </a:extLst>
            </xdr:cNvPr>
            <xdr:cNvPicPr preferRelativeResize="0">
              <a:picLocks noChangeArrowheads="1"/>
              <a:extLst>
                <a:ext uri="{84589F7E-364E-4C9E-8A38-B11213B215E9}">
                  <a14:cameraTool cellRange="データ!HR10:HW12" spid="_x0000_s1330"/>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 xmlns:a16="http://schemas.microsoft.com/office/drawing/2014/main" id="{00000000-0008-0000-0000-000061000000}"/>
                </a:ext>
              </a:extLst>
            </xdr:cNvPr>
            <xdr:cNvPicPr preferRelativeResize="0">
              <a:picLocks noChangeArrowheads="1"/>
              <a:extLst>
                <a:ext uri="{84589F7E-364E-4C9E-8A38-B11213B215E9}">
                  <a14:cameraTool cellRange="データ!IB10:IG12" spid="_x0000_s1331"/>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 xmlns:a16="http://schemas.microsoft.com/office/drawing/2014/main" id="{00000000-0008-0000-0000-000062000000}"/>
                </a:ext>
              </a:extLst>
            </xdr:cNvPr>
            <xdr:cNvPicPr preferRelativeResize="0">
              <a:picLocks noChangeArrowheads="1"/>
              <a:extLst>
                <a:ext uri="{84589F7E-364E-4C9E-8A38-B11213B215E9}">
                  <a14:cameraTool cellRange="データ!IL10:IQ12" spid="_x0000_s1332"/>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 xmlns:a16="http://schemas.microsoft.com/office/drawing/2014/main" id="{00000000-0008-0000-0000-000063000000}"/>
                </a:ext>
              </a:extLst>
            </xdr:cNvPr>
            <xdr:cNvPicPr preferRelativeResize="0">
              <a:picLocks noChangeArrowheads="1"/>
              <a:extLst>
                <a:ext uri="{84589F7E-364E-4C9E-8A38-B11213B215E9}">
                  <a14:cameraTool cellRange="データ!IW10:JB12" spid="_x0000_s1333"/>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 xmlns:a16="http://schemas.microsoft.com/office/drawing/2014/main" id="{00000000-0008-0000-0000-000064000000}"/>
                </a:ext>
              </a:extLst>
            </xdr:cNvPr>
            <xdr:cNvPicPr preferRelativeResize="0">
              <a:picLocks noChangeArrowheads="1"/>
              <a:extLst>
                <a:ext uri="{84589F7E-364E-4C9E-8A38-B11213B215E9}">
                  <a14:cameraTool cellRange="データ!JG10:JL12" spid="_x0000_s1334"/>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 xmlns:a16="http://schemas.microsoft.com/office/drawing/2014/main" id="{00000000-0008-0000-0000-000065000000}"/>
                </a:ext>
              </a:extLst>
            </xdr:cNvPr>
            <xdr:cNvPicPr preferRelativeResize="0">
              <a:picLocks noChangeArrowheads="1"/>
              <a:extLst>
                <a:ext uri="{84589F7E-364E-4C9E-8A38-B11213B215E9}">
                  <a14:cameraTool cellRange="データ!JQ10:JV12" spid="_x0000_s1335"/>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 xmlns:a16="http://schemas.microsoft.com/office/drawing/2014/main" id="{00000000-0008-0000-0000-000066000000}"/>
                </a:ext>
              </a:extLst>
            </xdr:cNvPr>
            <xdr:cNvPicPr preferRelativeResize="0">
              <a:picLocks noChangeArrowheads="1"/>
              <a:extLst>
                <a:ext uri="{84589F7E-364E-4C9E-8A38-B11213B215E9}">
                  <a14:cameraTool cellRange="データ!KA10:KF12" spid="_x0000_s1336"/>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 xmlns:a16="http://schemas.microsoft.com/office/drawing/2014/main" id="{00000000-0008-0000-0000-000067000000}"/>
                </a:ext>
              </a:extLst>
            </xdr:cNvPr>
            <xdr:cNvPicPr preferRelativeResize="0">
              <a:picLocks noChangeArrowheads="1"/>
              <a:extLst>
                <a:ext uri="{84589F7E-364E-4C9E-8A38-B11213B215E9}">
                  <a14:cameraTool cellRange="データ!KK10:KP12" spid="_x0000_s1337"/>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 xmlns:a16="http://schemas.microsoft.com/office/drawing/2014/main" id="{00000000-0008-0000-0000-000068000000}"/>
                </a:ext>
              </a:extLst>
            </xdr:cNvPr>
            <xdr:cNvPicPr preferRelativeResize="0">
              <a:picLocks noChangeArrowheads="1"/>
              <a:extLst>
                <a:ext uri="{84589F7E-364E-4C9E-8A38-B11213B215E9}">
                  <a14:cameraTool cellRange="データ!KV10:LA12" spid="_x0000_s1338"/>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 xmlns:a16="http://schemas.microsoft.com/office/drawing/2014/main" id="{00000000-0008-0000-0000-000069000000}"/>
                </a:ext>
              </a:extLst>
            </xdr:cNvPr>
            <xdr:cNvPicPr preferRelativeResize="0">
              <a:picLocks noChangeArrowheads="1"/>
              <a:extLst>
                <a:ext uri="{84589F7E-364E-4C9E-8A38-B11213B215E9}">
                  <a14:cameraTool cellRange="データ!LF10:LK12" spid="_x0000_s1339"/>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 xmlns:a16="http://schemas.microsoft.com/office/drawing/2014/main" id="{00000000-0008-0000-0000-00006A000000}"/>
                </a:ext>
              </a:extLst>
            </xdr:cNvPr>
            <xdr:cNvPicPr preferRelativeResize="0">
              <a:picLocks noChangeArrowheads="1"/>
              <a:extLst>
                <a:ext uri="{84589F7E-364E-4C9E-8A38-B11213B215E9}">
                  <a14:cameraTool cellRange="データ!LP10:LU12" spid="_x0000_s1340"/>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 xmlns:a16="http://schemas.microsoft.com/office/drawing/2014/main" id="{00000000-0008-0000-0000-00006B000000}"/>
                </a:ext>
              </a:extLst>
            </xdr:cNvPr>
            <xdr:cNvPicPr preferRelativeResize="0">
              <a:picLocks noChangeArrowheads="1"/>
              <a:extLst>
                <a:ext uri="{84589F7E-364E-4C9E-8A38-B11213B215E9}">
                  <a14:cameraTool cellRange="データ!LZ10:ME12" spid="_x0000_s1341"/>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 xmlns:a16="http://schemas.microsoft.com/office/drawing/2014/main" id="{00000000-0008-0000-0000-00006C000000}"/>
                </a:ext>
              </a:extLst>
            </xdr:cNvPr>
            <xdr:cNvPicPr preferRelativeResize="0">
              <a:picLocks noChangeArrowheads="1"/>
              <a:extLst>
                <a:ext uri="{84589F7E-364E-4C9E-8A38-B11213B215E9}">
                  <a14:cameraTool cellRange="データ!MJ10:MO12" spid="_x0000_s1342"/>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 xmlns:a16="http://schemas.microsoft.com/office/drawing/2014/main" id="{00000000-0008-0000-0000-00006D000000}"/>
                </a:ext>
              </a:extLst>
            </xdr:cNvPr>
            <xdr:cNvPicPr>
              <a:picLocks noChangeAspect="1" noChangeArrowheads="1"/>
              <a:extLst>
                <a:ext uri="{84589F7E-364E-4C9E-8A38-B11213B215E9}">
                  <a14:cameraTool cellRange="データ!$E$22:$I$35" spid="_x0000_s1343"/>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 xmlns:a16="http://schemas.microsoft.com/office/drawing/2014/main" id="{00000000-0008-0000-0000-00006E000000}"/>
                </a:ext>
              </a:extLst>
            </xdr:cNvPr>
            <xdr:cNvPicPr>
              <a:picLocks noChangeAspect="1" noChangeArrowheads="1"/>
              <a:extLst>
                <a:ext uri="{84589F7E-364E-4C9E-8A38-B11213B215E9}">
                  <a14:cameraTool cellRange="データ!$E$22:$I$35" spid="_x0000_s1344"/>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 xmlns:a16="http://schemas.microsoft.com/office/drawing/2014/main" id="{00000000-0008-0000-0000-00006F000000}"/>
                </a:ext>
              </a:extLst>
            </xdr:cNvPr>
            <xdr:cNvPicPr>
              <a:picLocks noChangeAspect="1" noChangeArrowheads="1"/>
              <a:extLst>
                <a:ext uri="{84589F7E-364E-4C9E-8A38-B11213B215E9}">
                  <a14:cameraTool cellRange="データ!$E$22:$I$35" spid="_x0000_s1345"/>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 xmlns:a16="http://schemas.microsoft.com/office/drawing/2014/main" id="{00000000-0008-0000-0000-000070000000}"/>
                </a:ext>
              </a:extLst>
            </xdr:cNvPr>
            <xdr:cNvPicPr>
              <a:picLocks noChangeAspect="1" noChangeArrowheads="1"/>
              <a:extLst>
                <a:ext uri="{84589F7E-364E-4C9E-8A38-B11213B215E9}">
                  <a14:cameraTool cellRange="データ!$E$22:$I$35" spid="_x0000_s1346"/>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 xmlns:a16="http://schemas.microsoft.com/office/drawing/2014/main" id="{00000000-0008-0000-0000-000071000000}"/>
                </a:ext>
              </a:extLst>
            </xdr:cNvPr>
            <xdr:cNvPicPr>
              <a:picLocks noChangeAspect="1" noChangeArrowheads="1"/>
              <a:extLst>
                <a:ext uri="{84589F7E-364E-4C9E-8A38-B11213B215E9}">
                  <a14:cameraTool cellRange="データ!$E$22:$I$35" spid="_x0000_s1347"/>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 xmlns:a16="http://schemas.microsoft.com/office/drawing/2014/main" id="{00000000-0008-0000-0000-000072000000}"/>
                </a:ext>
              </a:extLst>
            </xdr:cNvPr>
            <xdr:cNvPicPr>
              <a:picLocks noChangeAspect="1" noChangeArrowheads="1"/>
              <a:extLst>
                <a:ext uri="{84589F7E-364E-4C9E-8A38-B11213B215E9}">
                  <a14:cameraTool cellRange="データ!$E$22:$I$35" spid="_x0000_s1348"/>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 xmlns:a16="http://schemas.microsoft.com/office/drawing/2014/main" id="{00000000-0008-0000-0000-000073000000}"/>
                </a:ext>
              </a:extLst>
            </xdr:cNvPr>
            <xdr:cNvPicPr>
              <a:picLocks noChangeAspect="1" noChangeArrowheads="1"/>
              <a:extLst>
                <a:ext uri="{84589F7E-364E-4C9E-8A38-B11213B215E9}">
                  <a14:cameraTool cellRange="データ!$E$22:$I$35" spid="_x0000_s1349"/>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 xmlns:a16="http://schemas.microsoft.com/office/drawing/2014/main" id="{00000000-0008-0000-0000-000074000000}"/>
                </a:ext>
              </a:extLst>
            </xdr:cNvPr>
            <xdr:cNvPicPr>
              <a:picLocks noChangeAspect="1" noChangeArrowheads="1"/>
              <a:extLst>
                <a:ext uri="{84589F7E-364E-4C9E-8A38-B11213B215E9}">
                  <a14:cameraTool cellRange="データ!$E$22:$I$35" spid="_x0000_s1350"/>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 xmlns:a16="http://schemas.microsoft.com/office/drawing/2014/main" id="{00000000-0008-0000-0000-000075000000}"/>
                </a:ext>
              </a:extLst>
            </xdr:cNvPr>
            <xdr:cNvPicPr>
              <a:picLocks noChangeAspect="1" noChangeArrowheads="1"/>
              <a:extLst>
                <a:ext uri="{84589F7E-364E-4C9E-8A38-B11213B215E9}">
                  <a14:cameraTool cellRange="データ!$E$22:$I$35" spid="_x0000_s1351"/>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 xmlns:a16="http://schemas.microsoft.com/office/drawing/2014/main" id="{00000000-0008-0000-0000-000076000000}"/>
                </a:ext>
              </a:extLst>
            </xdr:cNvPr>
            <xdr:cNvPicPr>
              <a:picLocks noChangeAspect="1" noChangeArrowheads="1"/>
              <a:extLst>
                <a:ext uri="{84589F7E-364E-4C9E-8A38-B11213B215E9}">
                  <a14:cameraTool cellRange="データ!$E$22:$I$35" spid="_x0000_s1352"/>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 xmlns:a16="http://schemas.microsoft.com/office/drawing/2014/main" id="{00000000-0008-0000-0000-00007A000000}"/>
                </a:ext>
              </a:extLst>
            </xdr:cNvPr>
            <xdr:cNvPicPr>
              <a:picLocks noChangeAspect="1" noChangeArrowheads="1"/>
              <a:extLst>
                <a:ext uri="{84589F7E-364E-4C9E-8A38-B11213B215E9}">
                  <a14:cameraTool cellRange="データ!$E$22:$I$35" spid="_x0000_s1353"/>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 xmlns:a16="http://schemas.microsoft.com/office/drawing/2014/main" id="{00000000-0008-0000-0000-00007C000000}"/>
                </a:ext>
              </a:extLst>
            </xdr:cNvPr>
            <xdr:cNvPicPr>
              <a:picLocks noChangeAspect="1" noChangeArrowheads="1"/>
              <a:extLst>
                <a:ext uri="{84589F7E-364E-4C9E-8A38-B11213B215E9}">
                  <a14:cameraTool cellRange="データ!$E$22:$I$35" spid="_x0000_s1354"/>
                </a:ext>
              </a:extLst>
            </xdr:cNvPicPr>
          </xdr:nvPicPr>
          <xdr:blipFill>
            <a:blip xmlns:r="http://schemas.openxmlformats.org/officeDocument/2006/relationships" r:embed="rId47"/>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 xmlns:a16="http://schemas.microsoft.com/office/drawing/2014/main" id="{00000000-0008-0000-0000-00007D000000}"/>
                </a:ext>
              </a:extLst>
            </xdr:cNvPr>
            <xdr:cNvPicPr>
              <a:picLocks noChangeAspect="1" noChangeArrowheads="1"/>
              <a:extLst>
                <a:ext uri="{84589F7E-364E-4C9E-8A38-B11213B215E9}">
                  <a14:cameraTool cellRange="データ!$E$22:$I$35" spid="_x0000_s1355"/>
                </a:ext>
              </a:extLst>
            </xdr:cNvPicPr>
          </xdr:nvPicPr>
          <xdr:blipFill>
            <a:blip xmlns:r="http://schemas.openxmlformats.org/officeDocument/2006/relationships" r:embed="rId47"/>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 xmlns:a16="http://schemas.microsoft.com/office/drawing/2014/main" id="{00000000-0008-0000-0000-00007E000000}"/>
                </a:ext>
              </a:extLst>
            </xdr:cNvPr>
            <xdr:cNvPicPr>
              <a:picLocks noChangeAspect="1" noChangeArrowheads="1"/>
              <a:extLst>
                <a:ext uri="{84589F7E-364E-4C9E-8A38-B11213B215E9}">
                  <a14:cameraTool cellRange="データ!$E$22:$I$35" spid="_x0000_s1356"/>
                </a:ext>
              </a:extLst>
            </xdr:cNvPicPr>
          </xdr:nvPicPr>
          <xdr:blipFill>
            <a:blip xmlns:r="http://schemas.openxmlformats.org/officeDocument/2006/relationships" r:embed="rId47"/>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 xmlns:a16="http://schemas.microsoft.com/office/drawing/2014/main" id="{00000000-0008-0000-0000-00007F000000}"/>
                </a:ext>
              </a:extLst>
            </xdr:cNvPr>
            <xdr:cNvPicPr>
              <a:picLocks noChangeAspect="1" noChangeArrowheads="1"/>
              <a:extLst>
                <a:ext uri="{84589F7E-364E-4C9E-8A38-B11213B215E9}">
                  <a14:cameraTool cellRange="データ!$E$22:$I$35" spid="_x0000_s1357"/>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 xmlns:a16="http://schemas.microsoft.com/office/drawing/2014/main" id="{00000000-0008-0000-0000-000080000000}"/>
                </a:ext>
              </a:extLst>
            </xdr:cNvPr>
            <xdr:cNvPicPr>
              <a:picLocks noChangeAspect="1" noChangeArrowheads="1"/>
              <a:extLst>
                <a:ext uri="{84589F7E-364E-4C9E-8A38-B11213B215E9}">
                  <a14:cameraTool cellRange="データ!$E$22:$I$35" spid="_x0000_s1358"/>
                </a:ext>
              </a:extLst>
            </xdr:cNvPicPr>
          </xdr:nvPicPr>
          <xdr:blipFill>
            <a:blip xmlns:r="http://schemas.openxmlformats.org/officeDocument/2006/relationships" r:embed="rId47"/>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 xmlns:a16="http://schemas.microsoft.com/office/drawing/2014/main" id="{00000000-0008-0000-0000-000085000000}"/>
                </a:ext>
              </a:extLst>
            </xdr:cNvPr>
            <xdr:cNvPicPr>
              <a:picLocks noChangeAspect="1" noChangeArrowheads="1"/>
              <a:extLst>
                <a:ext uri="{84589F7E-364E-4C9E-8A38-B11213B215E9}">
                  <a14:cameraTool cellRange="データ!$L$37:$P$50" spid="_x0000_s1359"/>
                </a:ext>
              </a:extLst>
            </xdr:cNvPicPr>
          </xdr:nvPicPr>
          <xdr:blipFill>
            <a:blip xmlns:r="http://schemas.openxmlformats.org/officeDocument/2006/relationships" r:embed="rId48"/>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 xmlns:a16="http://schemas.microsoft.com/office/drawing/2014/main" id="{00000000-0008-0000-0000-000086000000}"/>
                </a:ext>
              </a:extLst>
            </xdr:cNvPr>
            <xdr:cNvPicPr>
              <a:picLocks noChangeAspect="1" noChangeArrowheads="1"/>
              <a:extLst>
                <a:ext uri="{84589F7E-364E-4C9E-8A38-B11213B215E9}">
                  <a14:cameraTool cellRange="データ!$L$37:$P$50" spid="_x0000_s1360"/>
                </a:ext>
              </a:extLst>
            </xdr:cNvPicPr>
          </xdr:nvPicPr>
          <xdr:blipFill>
            <a:blip xmlns:r="http://schemas.openxmlformats.org/officeDocument/2006/relationships" r:embed="rId48"/>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view="pageBreakPreview" zoomScale="60" zoomScaleNormal="70" workbookViewId="0">
      <selection activeCell="Q1" sqref="Q1"/>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福島県　天栄村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268</v>
      </c>
      <c r="T3" s="179"/>
      <c r="U3" s="179"/>
      <c r="V3" s="179"/>
      <c r="W3" s="179"/>
      <c r="X3" s="179"/>
      <c r="Y3" s="179"/>
      <c r="Z3" s="179"/>
      <c r="AA3" s="179"/>
      <c r="AB3" s="179"/>
      <c r="AC3" s="179"/>
      <c r="AD3" s="179"/>
      <c r="AE3" s="179"/>
      <c r="AF3" s="179"/>
      <c r="AG3" s="179"/>
      <c r="AH3" s="180"/>
      <c r="AI3" s="1"/>
      <c r="AJ3" s="1"/>
      <c r="AK3" s="112" t="s">
        <v>270</v>
      </c>
      <c r="AL3" s="113"/>
      <c r="AM3" s="113"/>
      <c r="AN3" s="113"/>
      <c r="AO3" s="113"/>
      <c r="AP3" s="113"/>
      <c r="AQ3" s="114"/>
    </row>
    <row r="4" spans="1:43" ht="23.1" customHeight="1">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c r="A5" s="1"/>
      <c r="B5" s="187" t="str">
        <f>データ!M6</f>
        <v>-</v>
      </c>
      <c r="C5" s="188"/>
      <c r="D5" s="188"/>
      <c r="E5" s="188"/>
      <c r="F5" s="168" t="str">
        <f>データ!N6</f>
        <v>-</v>
      </c>
      <c r="G5" s="168"/>
      <c r="H5" s="168"/>
      <c r="I5" s="168"/>
      <c r="J5" s="168">
        <f>データ!O6</f>
        <v>1</v>
      </c>
      <c r="K5" s="168"/>
      <c r="L5" s="168"/>
      <c r="M5" s="168"/>
      <c r="N5" s="168" t="str">
        <f>データ!P6</f>
        <v>-</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c r="A7" s="1"/>
      <c r="B7" s="167" t="str">
        <f>データ!Q6</f>
        <v>-</v>
      </c>
      <c r="C7" s="168"/>
      <c r="D7" s="168"/>
      <c r="E7" s="168"/>
      <c r="F7" s="169" t="s">
        <v>127</v>
      </c>
      <c r="G7" s="170"/>
      <c r="H7" s="170"/>
      <c r="I7" s="170"/>
      <c r="J7" s="171" t="s">
        <v>127</v>
      </c>
      <c r="K7" s="171"/>
      <c r="L7" s="171"/>
      <c r="M7" s="171"/>
      <c r="N7" s="172" t="str">
        <f>データ!T6</f>
        <v>有</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c r="A9" s="1"/>
      <c r="B9" s="157" t="s">
        <v>129</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c r="A11" s="1"/>
      <c r="B11" s="163" t="s">
        <v>19</v>
      </c>
      <c r="C11" s="131"/>
      <c r="D11" s="131"/>
      <c r="E11" s="131"/>
      <c r="F11" s="164">
        <f>データ!B10</f>
        <v>41275</v>
      </c>
      <c r="G11" s="165"/>
      <c r="H11" s="164">
        <f>データ!C10</f>
        <v>41640</v>
      </c>
      <c r="I11" s="165"/>
      <c r="J11" s="164">
        <f>データ!D10</f>
        <v>42005</v>
      </c>
      <c r="K11" s="165"/>
      <c r="L11" s="164">
        <f>データ!E10</f>
        <v>42370</v>
      </c>
      <c r="M11" s="165"/>
      <c r="N11" s="164">
        <f>データ!F10</f>
        <v>42736</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c r="A12" s="1"/>
      <c r="B12" s="154" t="s">
        <v>20</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c r="A14" s="1"/>
      <c r="B14" s="147" t="s">
        <v>22</v>
      </c>
      <c r="C14" s="148"/>
      <c r="D14" s="148"/>
      <c r="E14" s="149"/>
      <c r="F14" s="150">
        <f>データ!AG6</f>
        <v>5191</v>
      </c>
      <c r="G14" s="151"/>
      <c r="H14" s="150">
        <f>データ!AH6</f>
        <v>5012</v>
      </c>
      <c r="I14" s="151"/>
      <c r="J14" s="150">
        <f>データ!AI6</f>
        <v>4646</v>
      </c>
      <c r="K14" s="151"/>
      <c r="L14" s="150">
        <f>データ!AJ6</f>
        <v>5147</v>
      </c>
      <c r="M14" s="151"/>
      <c r="N14" s="152">
        <f>データ!AK6</f>
        <v>4412</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c r="A15" s="1"/>
      <c r="B15" s="140" t="s">
        <v>23</v>
      </c>
      <c r="C15" s="141"/>
      <c r="D15" s="141"/>
      <c r="E15" s="142"/>
      <c r="F15" s="143" t="str">
        <f>データ!AL6</f>
        <v>-</v>
      </c>
      <c r="G15" s="143"/>
      <c r="H15" s="143" t="str">
        <f>データ!AM6</f>
        <v>-</v>
      </c>
      <c r="I15" s="143"/>
      <c r="J15" s="143" t="str">
        <f>データ!AN6</f>
        <v>-</v>
      </c>
      <c r="K15" s="143"/>
      <c r="L15" s="143" t="str">
        <f>データ!AO6</f>
        <v>-</v>
      </c>
      <c r="M15" s="143"/>
      <c r="N15" s="144" t="str">
        <f>データ!AP6</f>
        <v>-</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c r="A16" s="1"/>
      <c r="B16" s="133" t="s">
        <v>24</v>
      </c>
      <c r="C16" s="134"/>
      <c r="D16" s="134"/>
      <c r="E16" s="135"/>
      <c r="F16" s="146">
        <f>データ!AQ6</f>
        <v>5191</v>
      </c>
      <c r="G16" s="146"/>
      <c r="H16" s="146">
        <f>データ!AR6</f>
        <v>5012</v>
      </c>
      <c r="I16" s="146"/>
      <c r="J16" s="146">
        <f>データ!AS6</f>
        <v>4646</v>
      </c>
      <c r="K16" s="146"/>
      <c r="L16" s="146">
        <f>データ!AT6</f>
        <v>5147</v>
      </c>
      <c r="M16" s="146"/>
      <c r="N16" s="138">
        <f>データ!AU6</f>
        <v>4412</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c r="A19" s="1"/>
      <c r="B19" s="133" t="s">
        <v>27</v>
      </c>
      <c r="C19" s="134"/>
      <c r="D19" s="134"/>
      <c r="E19" s="135"/>
      <c r="F19" s="136" t="str">
        <f>データ!AV6</f>
        <v>-</v>
      </c>
      <c r="G19" s="136"/>
      <c r="H19" s="136"/>
      <c r="I19" s="136">
        <f>データ!AW6</f>
        <v>77335</v>
      </c>
      <c r="J19" s="136"/>
      <c r="K19" s="136"/>
      <c r="L19" s="136">
        <f>データ!AX6</f>
        <v>77335</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271</v>
      </c>
      <c r="AL40" s="113"/>
      <c r="AM40" s="113"/>
      <c r="AN40" s="113"/>
      <c r="AO40" s="113"/>
      <c r="AP40" s="113"/>
      <c r="AQ40" s="114"/>
    </row>
    <row r="41" spans="1:43" ht="29.45" customHeight="1">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269</v>
      </c>
      <c r="AL99" s="124"/>
      <c r="AM99" s="124"/>
      <c r="AN99" s="124"/>
      <c r="AO99" s="124"/>
      <c r="AP99" s="124"/>
      <c r="AQ99" s="125"/>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o2mWO/+hMw40qvLo8DJsc3COFGjGh8LKAaFzu/mLD2rNy34htWk9pGyea6iZpvlUr9vCL5YiTb+M5cko4aGADg==" saltValue="28FnLB4fWP8kMXWhXN56mQ=="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54">
      <c r="A6" s="49" t="s">
        <v>114</v>
      </c>
      <c r="B6" s="67" t="str">
        <f>B7</f>
        <v>2017</v>
      </c>
      <c r="C6" s="67" t="str">
        <f t="shared" ref="C6:AX6" si="6">C7</f>
        <v>073440</v>
      </c>
      <c r="D6" s="67" t="str">
        <f t="shared" si="6"/>
        <v>47</v>
      </c>
      <c r="E6" s="67" t="str">
        <f t="shared" si="6"/>
        <v>04</v>
      </c>
      <c r="F6" s="67" t="str">
        <f t="shared" si="6"/>
        <v>0</v>
      </c>
      <c r="G6" s="67" t="str">
        <f t="shared" si="6"/>
        <v>000</v>
      </c>
      <c r="H6" s="67" t="str">
        <f t="shared" si="6"/>
        <v>福島県　天栄村</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平成３３年７月３１日　天栄風力発電所</v>
      </c>
      <c r="S6" s="71" t="str">
        <f t="shared" si="6"/>
        <v>平成３３年７月３１日　天栄風力発電所</v>
      </c>
      <c r="T6" s="67" t="str">
        <f t="shared" si="6"/>
        <v>有</v>
      </c>
      <c r="U6" s="71" t="str">
        <f t="shared" si="6"/>
        <v>東北電力</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5191</v>
      </c>
      <c r="AH6" s="69">
        <f t="shared" si="6"/>
        <v>5012</v>
      </c>
      <c r="AI6" s="69">
        <f t="shared" si="6"/>
        <v>4646</v>
      </c>
      <c r="AJ6" s="69">
        <f t="shared" si="6"/>
        <v>5147</v>
      </c>
      <c r="AK6" s="69">
        <f t="shared" si="6"/>
        <v>4412</v>
      </c>
      <c r="AL6" s="69" t="str">
        <f t="shared" si="6"/>
        <v>-</v>
      </c>
      <c r="AM6" s="69" t="str">
        <f t="shared" si="6"/>
        <v>-</v>
      </c>
      <c r="AN6" s="69" t="str">
        <f t="shared" si="6"/>
        <v>-</v>
      </c>
      <c r="AO6" s="69" t="str">
        <f t="shared" si="6"/>
        <v>-</v>
      </c>
      <c r="AP6" s="69" t="str">
        <f t="shared" si="6"/>
        <v>-</v>
      </c>
      <c r="AQ6" s="69">
        <f t="shared" si="6"/>
        <v>5191</v>
      </c>
      <c r="AR6" s="69">
        <f t="shared" si="6"/>
        <v>5012</v>
      </c>
      <c r="AS6" s="69">
        <f t="shared" si="6"/>
        <v>4646</v>
      </c>
      <c r="AT6" s="69">
        <f t="shared" si="6"/>
        <v>5147</v>
      </c>
      <c r="AU6" s="69">
        <f t="shared" si="6"/>
        <v>4412</v>
      </c>
      <c r="AV6" s="69" t="str">
        <f t="shared" si="6"/>
        <v>-</v>
      </c>
      <c r="AW6" s="69">
        <f t="shared" si="6"/>
        <v>77335</v>
      </c>
      <c r="AX6" s="69">
        <f t="shared" si="6"/>
        <v>77335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v>1</v>
      </c>
      <c r="P7" s="80" t="s">
        <v>126</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v>5191</v>
      </c>
      <c r="AH7" s="80">
        <v>5012</v>
      </c>
      <c r="AI7" s="80">
        <v>4646</v>
      </c>
      <c r="AJ7" s="80">
        <v>5147</v>
      </c>
      <c r="AK7" s="80">
        <v>4412</v>
      </c>
      <c r="AL7" s="80" t="s">
        <v>126</v>
      </c>
      <c r="AM7" s="80" t="s">
        <v>126</v>
      </c>
      <c r="AN7" s="80" t="s">
        <v>126</v>
      </c>
      <c r="AO7" s="80" t="s">
        <v>126</v>
      </c>
      <c r="AP7" s="80" t="s">
        <v>126</v>
      </c>
      <c r="AQ7" s="80">
        <v>5191</v>
      </c>
      <c r="AR7" s="80">
        <v>5012</v>
      </c>
      <c r="AS7" s="80">
        <v>4646</v>
      </c>
      <c r="AT7" s="80">
        <v>5147</v>
      </c>
      <c r="AU7" s="80">
        <v>4412</v>
      </c>
      <c r="AV7" s="80" t="s">
        <v>126</v>
      </c>
      <c r="AW7" s="80">
        <v>77335</v>
      </c>
      <c r="AX7" s="80">
        <v>77335</v>
      </c>
      <c r="AY7" s="83">
        <v>164</v>
      </c>
      <c r="AZ7" s="83">
        <v>204.8</v>
      </c>
      <c r="BA7" s="83">
        <v>171.9</v>
      </c>
      <c r="BB7" s="83">
        <v>142.19999999999999</v>
      </c>
      <c r="BC7" s="83">
        <v>206.6</v>
      </c>
      <c r="BD7" s="83">
        <v>164.1</v>
      </c>
      <c r="BE7" s="83">
        <v>124.4</v>
      </c>
      <c r="BF7" s="83">
        <v>118.8</v>
      </c>
      <c r="BG7" s="83">
        <v>88.8</v>
      </c>
      <c r="BH7" s="83">
        <v>121.3</v>
      </c>
      <c r="BI7" s="83">
        <v>100</v>
      </c>
      <c r="BJ7" s="83">
        <v>164.2</v>
      </c>
      <c r="BK7" s="83">
        <v>205</v>
      </c>
      <c r="BL7" s="83">
        <v>172.1</v>
      </c>
      <c r="BM7" s="83">
        <v>142.30000000000001</v>
      </c>
      <c r="BN7" s="83">
        <v>206.9</v>
      </c>
      <c r="BO7" s="83">
        <v>366.9</v>
      </c>
      <c r="BP7" s="83">
        <v>324.60000000000002</v>
      </c>
      <c r="BQ7" s="83">
        <v>255.4</v>
      </c>
      <c r="BR7" s="83">
        <v>269.8</v>
      </c>
      <c r="BS7" s="83">
        <v>247.9</v>
      </c>
      <c r="BT7" s="83">
        <v>100</v>
      </c>
      <c r="BU7" s="83" t="s">
        <v>126</v>
      </c>
      <c r="BV7" s="83" t="s">
        <v>126</v>
      </c>
      <c r="BW7" s="83" t="s">
        <v>126</v>
      </c>
      <c r="BX7" s="83" t="s">
        <v>126</v>
      </c>
      <c r="BY7" s="83" t="s">
        <v>126</v>
      </c>
      <c r="BZ7" s="83" t="s">
        <v>126</v>
      </c>
      <c r="CA7" s="83" t="s">
        <v>126</v>
      </c>
      <c r="CB7" s="83" t="s">
        <v>126</v>
      </c>
      <c r="CC7" s="83" t="s">
        <v>126</v>
      </c>
      <c r="CD7" s="83" t="s">
        <v>126</v>
      </c>
      <c r="CE7" s="83" t="s">
        <v>126</v>
      </c>
      <c r="CF7" s="83">
        <v>11220.6</v>
      </c>
      <c r="CG7" s="83">
        <v>9247.7999999999993</v>
      </c>
      <c r="CH7" s="83">
        <v>11016.6</v>
      </c>
      <c r="CI7" s="83">
        <v>13319</v>
      </c>
      <c r="CJ7" s="83">
        <v>9165.2000000000007</v>
      </c>
      <c r="CK7" s="83">
        <v>11717.4</v>
      </c>
      <c r="CL7" s="83">
        <v>17642.5</v>
      </c>
      <c r="CM7" s="83">
        <v>18815.8</v>
      </c>
      <c r="CN7" s="83">
        <v>22847.9</v>
      </c>
      <c r="CO7" s="83">
        <v>19210.5</v>
      </c>
      <c r="CP7" s="80">
        <v>37302</v>
      </c>
      <c r="CQ7" s="80">
        <v>48574</v>
      </c>
      <c r="CR7" s="80">
        <v>36820</v>
      </c>
      <c r="CS7" s="80">
        <v>28961</v>
      </c>
      <c r="CT7" s="80">
        <v>43123</v>
      </c>
      <c r="CU7" s="80">
        <v>108538</v>
      </c>
      <c r="CV7" s="80">
        <v>58539</v>
      </c>
      <c r="CW7" s="80">
        <v>37685</v>
      </c>
      <c r="CX7" s="80">
        <v>2390</v>
      </c>
      <c r="CY7" s="80">
        <v>32739</v>
      </c>
      <c r="CZ7" s="80">
        <v>3000</v>
      </c>
      <c r="DA7" s="83">
        <v>19.8</v>
      </c>
      <c r="DB7" s="83">
        <v>19.100000000000001</v>
      </c>
      <c r="DC7" s="83">
        <v>17.600000000000001</v>
      </c>
      <c r="DD7" s="83">
        <v>19.600000000000001</v>
      </c>
      <c r="DE7" s="83">
        <v>16.8</v>
      </c>
      <c r="DF7" s="83">
        <v>35.9</v>
      </c>
      <c r="DG7" s="83">
        <v>35.299999999999997</v>
      </c>
      <c r="DH7" s="83">
        <v>32.299999999999997</v>
      </c>
      <c r="DI7" s="83">
        <v>35.799999999999997</v>
      </c>
      <c r="DJ7" s="83">
        <v>31.7</v>
      </c>
      <c r="DK7" s="83">
        <v>1.8</v>
      </c>
      <c r="DL7" s="83">
        <v>0.2</v>
      </c>
      <c r="DM7" s="83">
        <v>0</v>
      </c>
      <c r="DN7" s="83">
        <v>2.7</v>
      </c>
      <c r="DO7" s="83">
        <v>0</v>
      </c>
      <c r="DP7" s="83">
        <v>23</v>
      </c>
      <c r="DQ7" s="83">
        <v>14.6</v>
      </c>
      <c r="DR7" s="83">
        <v>17.3</v>
      </c>
      <c r="DS7" s="83">
        <v>14.6</v>
      </c>
      <c r="DT7" s="83">
        <v>11.9</v>
      </c>
      <c r="DU7" s="83">
        <v>0</v>
      </c>
      <c r="DV7" s="83">
        <v>0</v>
      </c>
      <c r="DW7" s="83">
        <v>0</v>
      </c>
      <c r="DX7" s="83">
        <v>0</v>
      </c>
      <c r="DY7" s="83">
        <v>0</v>
      </c>
      <c r="DZ7" s="83">
        <v>106.8</v>
      </c>
      <c r="EA7" s="83">
        <v>102</v>
      </c>
      <c r="EB7" s="83">
        <v>100.7</v>
      </c>
      <c r="EC7" s="83">
        <v>100.1</v>
      </c>
      <c r="ED7" s="83">
        <v>132.80000000000001</v>
      </c>
      <c r="EE7" s="83" t="s">
        <v>126</v>
      </c>
      <c r="EF7" s="83" t="s">
        <v>126</v>
      </c>
      <c r="EG7" s="83" t="s">
        <v>126</v>
      </c>
      <c r="EH7" s="83" t="s">
        <v>126</v>
      </c>
      <c r="EI7" s="83" t="s">
        <v>126</v>
      </c>
      <c r="EJ7" s="83" t="s">
        <v>126</v>
      </c>
      <c r="EK7" s="83" t="s">
        <v>126</v>
      </c>
      <c r="EL7" s="83" t="s">
        <v>126</v>
      </c>
      <c r="EM7" s="83" t="s">
        <v>126</v>
      </c>
      <c r="EN7" s="83" t="s">
        <v>126</v>
      </c>
      <c r="EO7" s="83">
        <v>0</v>
      </c>
      <c r="EP7" s="83">
        <v>100</v>
      </c>
      <c r="EQ7" s="83">
        <v>100</v>
      </c>
      <c r="ER7" s="83">
        <v>100</v>
      </c>
      <c r="ES7" s="83">
        <v>100</v>
      </c>
      <c r="ET7" s="83">
        <v>61.5</v>
      </c>
      <c r="EU7" s="83">
        <v>74.599999999999994</v>
      </c>
      <c r="EV7" s="83">
        <v>77.099999999999994</v>
      </c>
      <c r="EW7" s="83">
        <v>79.8</v>
      </c>
      <c r="EX7" s="83">
        <v>88</v>
      </c>
      <c r="EY7" s="80" t="s">
        <v>126</v>
      </c>
      <c r="EZ7" s="83" t="s">
        <v>126</v>
      </c>
      <c r="FA7" s="83" t="s">
        <v>126</v>
      </c>
      <c r="FB7" s="83" t="s">
        <v>126</v>
      </c>
      <c r="FC7" s="83" t="s">
        <v>126</v>
      </c>
      <c r="FD7" s="83" t="s">
        <v>126</v>
      </c>
      <c r="FE7" s="83">
        <v>64</v>
      </c>
      <c r="FF7" s="83">
        <v>56.1</v>
      </c>
      <c r="FG7" s="83">
        <v>61.8</v>
      </c>
      <c r="FH7" s="83">
        <v>61.6</v>
      </c>
      <c r="FI7" s="83">
        <v>57.3</v>
      </c>
      <c r="FJ7" s="83" t="s">
        <v>126</v>
      </c>
      <c r="FK7" s="83" t="s">
        <v>126</v>
      </c>
      <c r="FL7" s="83" t="s">
        <v>126</v>
      </c>
      <c r="FM7" s="83" t="s">
        <v>126</v>
      </c>
      <c r="FN7" s="83" t="s">
        <v>126</v>
      </c>
      <c r="FO7" s="83">
        <v>22.1</v>
      </c>
      <c r="FP7" s="83">
        <v>16.7</v>
      </c>
      <c r="FQ7" s="83">
        <v>8.6999999999999993</v>
      </c>
      <c r="FR7" s="83">
        <v>5.7</v>
      </c>
      <c r="FS7" s="83">
        <v>4.2</v>
      </c>
      <c r="FT7" s="83" t="s">
        <v>126</v>
      </c>
      <c r="FU7" s="83" t="s">
        <v>126</v>
      </c>
      <c r="FV7" s="83" t="s">
        <v>126</v>
      </c>
      <c r="FW7" s="83" t="s">
        <v>126</v>
      </c>
      <c r="FX7" s="83" t="s">
        <v>126</v>
      </c>
      <c r="FY7" s="83">
        <v>279.2</v>
      </c>
      <c r="FZ7" s="83">
        <v>333.7</v>
      </c>
      <c r="GA7" s="83">
        <v>351.4</v>
      </c>
      <c r="GB7" s="83">
        <v>390.3</v>
      </c>
      <c r="GC7" s="83">
        <v>394.9</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v>56.2</v>
      </c>
      <c r="GT7" s="83">
        <v>58.4</v>
      </c>
      <c r="GU7" s="83">
        <v>80.599999999999994</v>
      </c>
      <c r="GV7" s="83">
        <v>85.6</v>
      </c>
      <c r="GW7" s="83">
        <v>92</v>
      </c>
      <c r="GX7" s="80" t="s">
        <v>126</v>
      </c>
      <c r="GY7" s="83" t="s">
        <v>126</v>
      </c>
      <c r="GZ7" s="83" t="s">
        <v>126</v>
      </c>
      <c r="HA7" s="83" t="s">
        <v>126</v>
      </c>
      <c r="HB7" s="83" t="s">
        <v>126</v>
      </c>
      <c r="HC7" s="83" t="s">
        <v>126</v>
      </c>
      <c r="HD7" s="83">
        <v>48</v>
      </c>
      <c r="HE7" s="83">
        <v>48.9</v>
      </c>
      <c r="HF7" s="83">
        <v>47.8</v>
      </c>
      <c r="HG7" s="83">
        <v>53.5</v>
      </c>
      <c r="HH7" s="83">
        <v>62.3</v>
      </c>
      <c r="HI7" s="83" t="s">
        <v>126</v>
      </c>
      <c r="HJ7" s="83" t="s">
        <v>126</v>
      </c>
      <c r="HK7" s="83" t="s">
        <v>126</v>
      </c>
      <c r="HL7" s="83" t="s">
        <v>126</v>
      </c>
      <c r="HM7" s="83" t="s">
        <v>126</v>
      </c>
      <c r="HN7" s="83">
        <v>11.8</v>
      </c>
      <c r="HO7" s="83">
        <v>5.5</v>
      </c>
      <c r="HP7" s="83">
        <v>13.8</v>
      </c>
      <c r="HQ7" s="83">
        <v>9.4</v>
      </c>
      <c r="HR7" s="83">
        <v>8.1999999999999993</v>
      </c>
      <c r="HS7" s="83" t="s">
        <v>126</v>
      </c>
      <c r="HT7" s="83" t="s">
        <v>126</v>
      </c>
      <c r="HU7" s="83" t="s">
        <v>126</v>
      </c>
      <c r="HV7" s="83" t="s">
        <v>126</v>
      </c>
      <c r="HW7" s="83" t="s">
        <v>126</v>
      </c>
      <c r="HX7" s="83">
        <v>21.2</v>
      </c>
      <c r="HY7" s="83">
        <v>14.4</v>
      </c>
      <c r="HZ7" s="83">
        <v>11.3</v>
      </c>
      <c r="IA7" s="83">
        <v>0.5</v>
      </c>
      <c r="IB7" s="83">
        <v>16.7</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v>44.9</v>
      </c>
      <c r="IS7" s="83">
        <v>55.8</v>
      </c>
      <c r="IT7" s="83">
        <v>57.2</v>
      </c>
      <c r="IU7" s="83">
        <v>54.1</v>
      </c>
      <c r="IV7" s="83">
        <v>58.2</v>
      </c>
      <c r="IW7" s="80">
        <v>3000</v>
      </c>
      <c r="IX7" s="83">
        <v>19.8</v>
      </c>
      <c r="IY7" s="83">
        <v>19.100000000000001</v>
      </c>
      <c r="IZ7" s="83">
        <v>17.600000000000001</v>
      </c>
      <c r="JA7" s="83">
        <v>19.600000000000001</v>
      </c>
      <c r="JB7" s="83">
        <v>16.8</v>
      </c>
      <c r="JC7" s="83">
        <v>19.600000000000001</v>
      </c>
      <c r="JD7" s="83">
        <v>18.5</v>
      </c>
      <c r="JE7" s="83">
        <v>16.100000000000001</v>
      </c>
      <c r="JF7" s="83">
        <v>19.600000000000001</v>
      </c>
      <c r="JG7" s="83">
        <v>17.899999999999999</v>
      </c>
      <c r="JH7" s="83">
        <v>1.8</v>
      </c>
      <c r="JI7" s="83">
        <v>0.2</v>
      </c>
      <c r="JJ7" s="83">
        <v>0</v>
      </c>
      <c r="JK7" s="83">
        <v>2.7</v>
      </c>
      <c r="JL7" s="83">
        <v>0</v>
      </c>
      <c r="JM7" s="83">
        <v>45.4</v>
      </c>
      <c r="JN7" s="83">
        <v>46.6</v>
      </c>
      <c r="JO7" s="83">
        <v>48.3</v>
      </c>
      <c r="JP7" s="83">
        <v>48.2</v>
      </c>
      <c r="JQ7" s="83">
        <v>34.5</v>
      </c>
      <c r="JR7" s="83">
        <v>0</v>
      </c>
      <c r="JS7" s="83">
        <v>0</v>
      </c>
      <c r="JT7" s="83">
        <v>0</v>
      </c>
      <c r="JU7" s="83">
        <v>0</v>
      </c>
      <c r="JV7" s="83">
        <v>0</v>
      </c>
      <c r="JW7" s="83">
        <v>178.4</v>
      </c>
      <c r="JX7" s="83">
        <v>146.19999999999999</v>
      </c>
      <c r="JY7" s="83">
        <v>137.1</v>
      </c>
      <c r="JZ7" s="83">
        <v>83.3</v>
      </c>
      <c r="KA7" s="83">
        <v>61.6</v>
      </c>
      <c r="KB7" s="83" t="s">
        <v>126</v>
      </c>
      <c r="KC7" s="83" t="s">
        <v>126</v>
      </c>
      <c r="KD7" s="83" t="s">
        <v>126</v>
      </c>
      <c r="KE7" s="83" t="s">
        <v>126</v>
      </c>
      <c r="KF7" s="83" t="s">
        <v>126</v>
      </c>
      <c r="KG7" s="83" t="s">
        <v>126</v>
      </c>
      <c r="KH7" s="83" t="s">
        <v>126</v>
      </c>
      <c r="KI7" s="83" t="s">
        <v>126</v>
      </c>
      <c r="KJ7" s="83" t="s">
        <v>126</v>
      </c>
      <c r="KK7" s="83" t="s">
        <v>126</v>
      </c>
      <c r="KL7" s="83">
        <v>0</v>
      </c>
      <c r="KM7" s="83">
        <v>100</v>
      </c>
      <c r="KN7" s="83">
        <v>100</v>
      </c>
      <c r="KO7" s="83">
        <v>100</v>
      </c>
      <c r="KP7" s="83">
        <v>100</v>
      </c>
      <c r="KQ7" s="83">
        <v>86.6</v>
      </c>
      <c r="KR7" s="83">
        <v>98.4</v>
      </c>
      <c r="KS7" s="83">
        <v>98.4</v>
      </c>
      <c r="KT7" s="83">
        <v>99.1</v>
      </c>
      <c r="KU7" s="83">
        <v>98.8</v>
      </c>
      <c r="KV7" s="80" t="s">
        <v>126</v>
      </c>
      <c r="KW7" s="83" t="s">
        <v>126</v>
      </c>
      <c r="KX7" s="83" t="s">
        <v>126</v>
      </c>
      <c r="KY7" s="83" t="s">
        <v>126</v>
      </c>
      <c r="KZ7" s="83" t="s">
        <v>126</v>
      </c>
      <c r="LA7" s="83" t="s">
        <v>126</v>
      </c>
      <c r="LB7" s="83">
        <v>6.4</v>
      </c>
      <c r="LC7" s="83">
        <v>13.7</v>
      </c>
      <c r="LD7" s="83">
        <v>12</v>
      </c>
      <c r="LE7" s="83">
        <v>14.5</v>
      </c>
      <c r="LF7" s="83">
        <v>14.9</v>
      </c>
      <c r="LG7" s="83" t="s">
        <v>126</v>
      </c>
      <c r="LH7" s="83" t="s">
        <v>126</v>
      </c>
      <c r="LI7" s="83" t="s">
        <v>126</v>
      </c>
      <c r="LJ7" s="83" t="s">
        <v>126</v>
      </c>
      <c r="LK7" s="83" t="s">
        <v>126</v>
      </c>
      <c r="LL7" s="83">
        <v>0.2</v>
      </c>
      <c r="LM7" s="83">
        <v>2.5</v>
      </c>
      <c r="LN7" s="83">
        <v>0.3</v>
      </c>
      <c r="LO7" s="83">
        <v>0.3</v>
      </c>
      <c r="LP7" s="83">
        <v>0.3</v>
      </c>
      <c r="LQ7" s="83" t="s">
        <v>126</v>
      </c>
      <c r="LR7" s="83" t="s">
        <v>126</v>
      </c>
      <c r="LS7" s="83" t="s">
        <v>126</v>
      </c>
      <c r="LT7" s="83" t="s">
        <v>126</v>
      </c>
      <c r="LU7" s="83" t="s">
        <v>126</v>
      </c>
      <c r="LV7" s="83">
        <v>448</v>
      </c>
      <c r="LW7" s="83">
        <v>259</v>
      </c>
      <c r="LX7" s="83">
        <v>197.2</v>
      </c>
      <c r="LY7" s="83">
        <v>184.6</v>
      </c>
      <c r="LZ7" s="83">
        <v>174.5</v>
      </c>
      <c r="MA7" s="83" t="s">
        <v>126</v>
      </c>
      <c r="MB7" s="83" t="s">
        <v>126</v>
      </c>
      <c r="MC7" s="83" t="s">
        <v>126</v>
      </c>
      <c r="MD7" s="83" t="s">
        <v>126</v>
      </c>
      <c r="ME7" s="83" t="s">
        <v>126</v>
      </c>
      <c r="MF7" s="83" t="s">
        <v>126</v>
      </c>
      <c r="MG7" s="83" t="s">
        <v>126</v>
      </c>
      <c r="MH7" s="83" t="s">
        <v>126</v>
      </c>
      <c r="MI7" s="83" t="s">
        <v>126</v>
      </c>
      <c r="MJ7" s="83" t="s">
        <v>126</v>
      </c>
      <c r="MK7" s="83" t="s">
        <v>126</v>
      </c>
      <c r="ML7" s="83" t="s">
        <v>126</v>
      </c>
      <c r="MM7" s="83" t="s">
        <v>126</v>
      </c>
      <c r="MN7" s="83" t="s">
        <v>126</v>
      </c>
      <c r="MO7" s="83" t="s">
        <v>126</v>
      </c>
      <c r="MP7" s="83">
        <v>100</v>
      </c>
      <c r="MQ7" s="83">
        <v>100</v>
      </c>
      <c r="MR7" s="83">
        <v>98.2</v>
      </c>
      <c r="MS7" s="83">
        <v>98.8</v>
      </c>
      <c r="MT7" s="83">
        <v>98.3</v>
      </c>
      <c r="MU7" s="83" t="s">
        <v>126</v>
      </c>
      <c r="MV7" s="83" t="s">
        <v>126</v>
      </c>
      <c r="MW7" s="83" t="s">
        <v>126</v>
      </c>
      <c r="MX7" s="83" t="s">
        <v>126</v>
      </c>
      <c r="MY7" s="83" t="s">
        <v>126</v>
      </c>
      <c r="MZ7" s="83" t="s">
        <v>126</v>
      </c>
      <c r="NA7" s="83" t="s">
        <v>126</v>
      </c>
      <c r="NB7" s="83" t="s">
        <v>126</v>
      </c>
      <c r="NC7" s="83">
        <v>1</v>
      </c>
      <c r="ND7" s="83">
        <v>1</v>
      </c>
      <c r="NE7" s="83">
        <v>1</v>
      </c>
      <c r="NF7" s="83">
        <v>1</v>
      </c>
      <c r="NG7" s="83" t="s">
        <v>126</v>
      </c>
      <c r="NH7" s="83" t="s">
        <v>126</v>
      </c>
      <c r="NI7" s="83" t="s">
        <v>126</v>
      </c>
      <c r="NJ7" s="83" t="s">
        <v>126</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1</v>
      </c>
      <c r="IY8" s="87" t="s">
        <v>130</v>
      </c>
      <c r="IZ8" s="85"/>
      <c r="JA8" s="85"/>
      <c r="JB8" s="85"/>
      <c r="JC8" s="85"/>
      <c r="JD8" s="86"/>
      <c r="JE8" s="85"/>
      <c r="JF8" s="85"/>
      <c r="JG8" s="85" t="str">
        <f>JH4</f>
        <v>修繕費比率（％）</v>
      </c>
      <c r="JH8" s="85" t="b">
        <f>IF(SUM($O$7,$NC$7:$NF$7)=0,FALSE,TRUE)</f>
        <v>1</v>
      </c>
      <c r="JI8" s="87" t="s">
        <v>130</v>
      </c>
      <c r="JJ8" s="85"/>
      <c r="JK8" s="85"/>
      <c r="JL8" s="85"/>
      <c r="JM8" s="85"/>
      <c r="JN8" s="85"/>
      <c r="JO8" s="86"/>
      <c r="JP8" s="85"/>
      <c r="JQ8" s="85" t="str">
        <f>JR4</f>
        <v>企業債残高対料金収入比率（％）</v>
      </c>
      <c r="JR8" s="85" t="b">
        <f>IF(SUM($O$7,$NC$7:$NF$7)=0,FALSE,TRUE)</f>
        <v>1</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1</v>
      </c>
      <c r="KM8" s="87" t="s">
        <v>130</v>
      </c>
      <c r="KN8" s="85"/>
      <c r="KO8" s="85"/>
      <c r="KP8" s="85"/>
      <c r="KQ8" s="84"/>
      <c r="KR8" s="84"/>
      <c r="KS8" s="84"/>
      <c r="KT8" s="84"/>
      <c r="KU8" s="85" t="str">
        <f>KV5</f>
        <v>最大出力合計</v>
      </c>
      <c r="KV8" s="85" t="str">
        <f>KW4</f>
        <v>設備利用率（％）</v>
      </c>
      <c r="KW8" s="85" t="b">
        <f>IF(SUM($P$7,$NG$7:$NJ$7)=0,FALSE,TRUE)</f>
        <v>0</v>
      </c>
      <c r="KX8" s="87" t="s">
        <v>130</v>
      </c>
      <c r="KY8" s="85"/>
      <c r="KZ8" s="85"/>
      <c r="LA8" s="85"/>
      <c r="LB8" s="85"/>
      <c r="LC8" s="86"/>
      <c r="LD8" s="85"/>
      <c r="LE8" s="85"/>
      <c r="LF8" s="85" t="str">
        <f>LG4</f>
        <v>修繕費比率（％）</v>
      </c>
      <c r="LG8" s="85" t="b">
        <f>IF(SUM($P$7,$NG$7:$NJ$7)=0,FALSE,TRUE)</f>
        <v>0</v>
      </c>
      <c r="LH8" s="87" t="s">
        <v>130</v>
      </c>
      <c r="LI8" s="85"/>
      <c r="LJ8" s="85"/>
      <c r="LK8" s="85"/>
      <c r="LL8" s="85"/>
      <c r="LM8" s="85"/>
      <c r="LN8" s="86"/>
      <c r="LO8" s="85"/>
      <c r="LP8" s="85" t="str">
        <f>LQ4</f>
        <v>企業債残高対料金収入比率（％）</v>
      </c>
      <c r="LQ8" s="85" t="b">
        <f>IF(SUM($P$7,$NG$7:$NJ$7)=0,FALSE,TRUE)</f>
        <v>0</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0</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（最大出力合計3,000kW）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（最大出力合計3,000kW）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138</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164</v>
      </c>
      <c r="AZ11" s="95">
        <f>AZ7</f>
        <v>204.8</v>
      </c>
      <c r="BA11" s="95">
        <f>BA7</f>
        <v>171.9</v>
      </c>
      <c r="BB11" s="95">
        <f>BB7</f>
        <v>142.19999999999999</v>
      </c>
      <c r="BC11" s="95">
        <f>BC7</f>
        <v>206.6</v>
      </c>
      <c r="BD11" s="84"/>
      <c r="BE11" s="84"/>
      <c r="BF11" s="84"/>
      <c r="BG11" s="84"/>
      <c r="BH11" s="84"/>
      <c r="BI11" s="94" t="s">
        <v>140</v>
      </c>
      <c r="BJ11" s="95">
        <f>BJ7</f>
        <v>164.2</v>
      </c>
      <c r="BK11" s="95">
        <f>BK7</f>
        <v>205</v>
      </c>
      <c r="BL11" s="95">
        <f>BL7</f>
        <v>172.1</v>
      </c>
      <c r="BM11" s="95">
        <f>BM7</f>
        <v>142.30000000000001</v>
      </c>
      <c r="BN11" s="95">
        <f>BN7</f>
        <v>206.9</v>
      </c>
      <c r="BO11" s="84"/>
      <c r="BP11" s="84"/>
      <c r="BQ11" s="84"/>
      <c r="BR11" s="84"/>
      <c r="BS11" s="84"/>
      <c r="BT11" s="94" t="s">
        <v>140</v>
      </c>
      <c r="BU11" s="95" t="str">
        <f>BU7</f>
        <v>-</v>
      </c>
      <c r="BV11" s="95" t="str">
        <f>BV7</f>
        <v>-</v>
      </c>
      <c r="BW11" s="95" t="str">
        <f>BW7</f>
        <v>-</v>
      </c>
      <c r="BX11" s="95" t="str">
        <f>BX7</f>
        <v>-</v>
      </c>
      <c r="BY11" s="95" t="str">
        <f>BY7</f>
        <v>-</v>
      </c>
      <c r="BZ11" s="84"/>
      <c r="CA11" s="84"/>
      <c r="CB11" s="84"/>
      <c r="CC11" s="84"/>
      <c r="CD11" s="84"/>
      <c r="CE11" s="94" t="s">
        <v>139</v>
      </c>
      <c r="CF11" s="95">
        <f>CF7</f>
        <v>11220.6</v>
      </c>
      <c r="CG11" s="95">
        <f>CG7</f>
        <v>9247.7999999999993</v>
      </c>
      <c r="CH11" s="95">
        <f>CH7</f>
        <v>11016.6</v>
      </c>
      <c r="CI11" s="95">
        <f>CI7</f>
        <v>13319</v>
      </c>
      <c r="CJ11" s="95">
        <f>CJ7</f>
        <v>9165.2000000000007</v>
      </c>
      <c r="CK11" s="84"/>
      <c r="CL11" s="84"/>
      <c r="CM11" s="84"/>
      <c r="CN11" s="84"/>
      <c r="CO11" s="94" t="s">
        <v>140</v>
      </c>
      <c r="CP11" s="96">
        <f>CP7</f>
        <v>37302</v>
      </c>
      <c r="CQ11" s="96">
        <f>CQ7</f>
        <v>48574</v>
      </c>
      <c r="CR11" s="96">
        <f>CR7</f>
        <v>36820</v>
      </c>
      <c r="CS11" s="96">
        <f>CS7</f>
        <v>28961</v>
      </c>
      <c r="CT11" s="96">
        <f>CT7</f>
        <v>43123</v>
      </c>
      <c r="CU11" s="84"/>
      <c r="CV11" s="84"/>
      <c r="CW11" s="84"/>
      <c r="CX11" s="84"/>
      <c r="CY11" s="84"/>
      <c r="CZ11" s="94" t="s">
        <v>139</v>
      </c>
      <c r="DA11" s="95">
        <f>DA7</f>
        <v>19.8</v>
      </c>
      <c r="DB11" s="95">
        <f>DB7</f>
        <v>19.100000000000001</v>
      </c>
      <c r="DC11" s="95">
        <f>DC7</f>
        <v>17.600000000000001</v>
      </c>
      <c r="DD11" s="95">
        <f>DD7</f>
        <v>19.600000000000001</v>
      </c>
      <c r="DE11" s="95">
        <f>DE7</f>
        <v>16.8</v>
      </c>
      <c r="DF11" s="84"/>
      <c r="DG11" s="84"/>
      <c r="DH11" s="84"/>
      <c r="DI11" s="84"/>
      <c r="DJ11" s="94" t="s">
        <v>140</v>
      </c>
      <c r="DK11" s="95">
        <f>DK7</f>
        <v>1.8</v>
      </c>
      <c r="DL11" s="95">
        <f>DL7</f>
        <v>0.2</v>
      </c>
      <c r="DM11" s="95">
        <f>DM7</f>
        <v>0</v>
      </c>
      <c r="DN11" s="95">
        <f>DN7</f>
        <v>2.7</v>
      </c>
      <c r="DO11" s="95">
        <f>DO7</f>
        <v>0</v>
      </c>
      <c r="DP11" s="84"/>
      <c r="DQ11" s="84"/>
      <c r="DR11" s="84"/>
      <c r="DS11" s="84"/>
      <c r="DT11" s="94" t="s">
        <v>139</v>
      </c>
      <c r="DU11" s="95">
        <f>DU7</f>
        <v>0</v>
      </c>
      <c r="DV11" s="95">
        <f>DV7</f>
        <v>0</v>
      </c>
      <c r="DW11" s="95">
        <f>DW7</f>
        <v>0</v>
      </c>
      <c r="DX11" s="95">
        <f>DX7</f>
        <v>0</v>
      </c>
      <c r="DY11" s="95">
        <f>DY7</f>
        <v>0</v>
      </c>
      <c r="DZ11" s="84"/>
      <c r="EA11" s="84"/>
      <c r="EB11" s="84"/>
      <c r="EC11" s="84"/>
      <c r="ED11" s="94" t="s">
        <v>139</v>
      </c>
      <c r="EE11" s="95" t="str">
        <f>EE7</f>
        <v>-</v>
      </c>
      <c r="EF11" s="95" t="str">
        <f>EF7</f>
        <v>-</v>
      </c>
      <c r="EG11" s="95" t="str">
        <f>EG7</f>
        <v>-</v>
      </c>
      <c r="EH11" s="95" t="str">
        <f>EH7</f>
        <v>-</v>
      </c>
      <c r="EI11" s="95" t="str">
        <f>EI7</f>
        <v>-</v>
      </c>
      <c r="EJ11" s="84"/>
      <c r="EK11" s="84"/>
      <c r="EL11" s="84"/>
      <c r="EM11" s="84"/>
      <c r="EN11" s="94" t="s">
        <v>139</v>
      </c>
      <c r="EO11" s="95">
        <f>EO7</f>
        <v>0</v>
      </c>
      <c r="EP11" s="95">
        <f>EP7</f>
        <v>100</v>
      </c>
      <c r="EQ11" s="95">
        <f>EQ7</f>
        <v>100</v>
      </c>
      <c r="ER11" s="95">
        <f>ER7</f>
        <v>100</v>
      </c>
      <c r="ES11" s="95">
        <f>ES7</f>
        <v>100</v>
      </c>
      <c r="ET11" s="84"/>
      <c r="EU11" s="84"/>
      <c r="EV11" s="84"/>
      <c r="EW11" s="84"/>
      <c r="EX11" s="84"/>
      <c r="EY11" s="94" t="s">
        <v>139</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140</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139</v>
      </c>
      <c r="HI11" s="95" t="str">
        <f>HI7</f>
        <v>-</v>
      </c>
      <c r="HJ11" s="95" t="str">
        <f>HJ7</f>
        <v>-</v>
      </c>
      <c r="HK11" s="95" t="str">
        <f>HK7</f>
        <v>-</v>
      </c>
      <c r="HL11" s="95" t="str">
        <f>HL7</f>
        <v>-</v>
      </c>
      <c r="HM11" s="95" t="str">
        <f>HM7</f>
        <v>-</v>
      </c>
      <c r="HN11" s="84"/>
      <c r="HO11" s="84"/>
      <c r="HP11" s="84"/>
      <c r="HQ11" s="84"/>
      <c r="HR11" s="94" t="s">
        <v>141</v>
      </c>
      <c r="HS11" s="95" t="str">
        <f>HS7</f>
        <v>-</v>
      </c>
      <c r="HT11" s="95" t="str">
        <f>HT7</f>
        <v>-</v>
      </c>
      <c r="HU11" s="95" t="str">
        <f>HU7</f>
        <v>-</v>
      </c>
      <c r="HV11" s="95" t="str">
        <f>HV7</f>
        <v>-</v>
      </c>
      <c r="HW11" s="95" t="str">
        <f>HW7</f>
        <v>-</v>
      </c>
      <c r="HX11" s="84"/>
      <c r="HY11" s="84"/>
      <c r="HZ11" s="84"/>
      <c r="IA11" s="84"/>
      <c r="IB11" s="94" t="s">
        <v>139</v>
      </c>
      <c r="IC11" s="95" t="str">
        <f>IC7</f>
        <v>-</v>
      </c>
      <c r="ID11" s="95" t="str">
        <f>ID7</f>
        <v>-</v>
      </c>
      <c r="IE11" s="95" t="str">
        <f>IE7</f>
        <v>-</v>
      </c>
      <c r="IF11" s="95" t="str">
        <f>IF7</f>
        <v>-</v>
      </c>
      <c r="IG11" s="95" t="str">
        <f>IG7</f>
        <v>-</v>
      </c>
      <c r="IH11" s="84"/>
      <c r="II11" s="84"/>
      <c r="IJ11" s="84"/>
      <c r="IK11" s="84"/>
      <c r="IL11" s="94" t="s">
        <v>139</v>
      </c>
      <c r="IM11" s="95" t="str">
        <f>IM7</f>
        <v>-</v>
      </c>
      <c r="IN11" s="95" t="str">
        <f>IN7</f>
        <v>-</v>
      </c>
      <c r="IO11" s="95" t="str">
        <f>IO7</f>
        <v>-</v>
      </c>
      <c r="IP11" s="95" t="str">
        <f>IP7</f>
        <v>-</v>
      </c>
      <c r="IQ11" s="95" t="str">
        <f>IQ7</f>
        <v>-</v>
      </c>
      <c r="IR11" s="84"/>
      <c r="IS11" s="84"/>
      <c r="IT11" s="84"/>
      <c r="IU11" s="84"/>
      <c r="IV11" s="84"/>
      <c r="IW11" s="94" t="s">
        <v>139</v>
      </c>
      <c r="IX11" s="95">
        <f>IX7</f>
        <v>19.8</v>
      </c>
      <c r="IY11" s="95">
        <f>IY7</f>
        <v>19.100000000000001</v>
      </c>
      <c r="IZ11" s="95">
        <f>IZ7</f>
        <v>17.600000000000001</v>
      </c>
      <c r="JA11" s="95">
        <f>JA7</f>
        <v>19.600000000000001</v>
      </c>
      <c r="JB11" s="95">
        <f>JB7</f>
        <v>16.8</v>
      </c>
      <c r="JC11" s="84"/>
      <c r="JD11" s="84"/>
      <c r="JE11" s="84"/>
      <c r="JF11" s="84"/>
      <c r="JG11" s="94" t="s">
        <v>139</v>
      </c>
      <c r="JH11" s="95">
        <f>JH7</f>
        <v>1.8</v>
      </c>
      <c r="JI11" s="95">
        <f>JI7</f>
        <v>0.2</v>
      </c>
      <c r="JJ11" s="95">
        <f>JJ7</f>
        <v>0</v>
      </c>
      <c r="JK11" s="95">
        <f>JK7</f>
        <v>2.7</v>
      </c>
      <c r="JL11" s="95">
        <f>JL7</f>
        <v>0</v>
      </c>
      <c r="JM11" s="84"/>
      <c r="JN11" s="84"/>
      <c r="JO11" s="84"/>
      <c r="JP11" s="84"/>
      <c r="JQ11" s="94" t="s">
        <v>139</v>
      </c>
      <c r="JR11" s="95">
        <f>JR7</f>
        <v>0</v>
      </c>
      <c r="JS11" s="95">
        <f>JS7</f>
        <v>0</v>
      </c>
      <c r="JT11" s="95">
        <f>JT7</f>
        <v>0</v>
      </c>
      <c r="JU11" s="95">
        <f>JU7</f>
        <v>0</v>
      </c>
      <c r="JV11" s="95">
        <f>JV7</f>
        <v>0</v>
      </c>
      <c r="JW11" s="84"/>
      <c r="JX11" s="84"/>
      <c r="JY11" s="84"/>
      <c r="JZ11" s="84"/>
      <c r="KA11" s="94" t="s">
        <v>139</v>
      </c>
      <c r="KB11" s="95" t="str">
        <f>KB7</f>
        <v>-</v>
      </c>
      <c r="KC11" s="95" t="str">
        <f>KC7</f>
        <v>-</v>
      </c>
      <c r="KD11" s="95" t="str">
        <f>KD7</f>
        <v>-</v>
      </c>
      <c r="KE11" s="95" t="str">
        <f>KE7</f>
        <v>-</v>
      </c>
      <c r="KF11" s="95" t="str">
        <f>KF7</f>
        <v>-</v>
      </c>
      <c r="KG11" s="84"/>
      <c r="KH11" s="84"/>
      <c r="KI11" s="84"/>
      <c r="KJ11" s="84"/>
      <c r="KK11" s="94" t="s">
        <v>139</v>
      </c>
      <c r="KL11" s="95">
        <f>KL7</f>
        <v>0</v>
      </c>
      <c r="KM11" s="95">
        <f>KM7</f>
        <v>100</v>
      </c>
      <c r="KN11" s="95">
        <f>KN7</f>
        <v>100</v>
      </c>
      <c r="KO11" s="95">
        <f>KO7</f>
        <v>100</v>
      </c>
      <c r="KP11" s="95">
        <f>KP7</f>
        <v>100</v>
      </c>
      <c r="KQ11" s="84"/>
      <c r="KR11" s="84"/>
      <c r="KS11" s="84"/>
      <c r="KT11" s="84"/>
      <c r="KU11" s="84"/>
      <c r="KV11" s="94" t="s">
        <v>139</v>
      </c>
      <c r="KW11" s="95" t="str">
        <f>KW7</f>
        <v>-</v>
      </c>
      <c r="KX11" s="95" t="str">
        <f>KX7</f>
        <v>-</v>
      </c>
      <c r="KY11" s="95" t="str">
        <f>KY7</f>
        <v>-</v>
      </c>
      <c r="KZ11" s="95" t="str">
        <f>KZ7</f>
        <v>-</v>
      </c>
      <c r="LA11" s="95" t="str">
        <f>LA7</f>
        <v>-</v>
      </c>
      <c r="LB11" s="84"/>
      <c r="LC11" s="84"/>
      <c r="LD11" s="84"/>
      <c r="LE11" s="84"/>
      <c r="LF11" s="94" t="s">
        <v>139</v>
      </c>
      <c r="LG11" s="95" t="str">
        <f>LG7</f>
        <v>-</v>
      </c>
      <c r="LH11" s="95" t="str">
        <f>LH7</f>
        <v>-</v>
      </c>
      <c r="LI11" s="95" t="str">
        <f>LI7</f>
        <v>-</v>
      </c>
      <c r="LJ11" s="95" t="str">
        <f>LJ7</f>
        <v>-</v>
      </c>
      <c r="LK11" s="95" t="str">
        <f>LK7</f>
        <v>-</v>
      </c>
      <c r="LL11" s="84"/>
      <c r="LM11" s="84"/>
      <c r="LN11" s="84"/>
      <c r="LO11" s="84"/>
      <c r="LP11" s="94" t="s">
        <v>139</v>
      </c>
      <c r="LQ11" s="95" t="str">
        <f>LQ7</f>
        <v>-</v>
      </c>
      <c r="LR11" s="95" t="str">
        <f>LR7</f>
        <v>-</v>
      </c>
      <c r="LS11" s="95" t="str">
        <f>LS7</f>
        <v>-</v>
      </c>
      <c r="LT11" s="95" t="str">
        <f>LT7</f>
        <v>-</v>
      </c>
      <c r="LU11" s="95" t="str">
        <f>LU7</f>
        <v>-</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142</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143</v>
      </c>
      <c r="AY12" s="95">
        <f>BD7</f>
        <v>164.1</v>
      </c>
      <c r="AZ12" s="95">
        <f>BE7</f>
        <v>124.4</v>
      </c>
      <c r="BA12" s="95">
        <f>BF7</f>
        <v>118.8</v>
      </c>
      <c r="BB12" s="95">
        <f>BG7</f>
        <v>88.8</v>
      </c>
      <c r="BC12" s="95">
        <f>BH7</f>
        <v>121.3</v>
      </c>
      <c r="BD12" s="84"/>
      <c r="BE12" s="84"/>
      <c r="BF12" s="84"/>
      <c r="BG12" s="84"/>
      <c r="BH12" s="84"/>
      <c r="BI12" s="94" t="s">
        <v>143</v>
      </c>
      <c r="BJ12" s="95">
        <f>BO7</f>
        <v>366.9</v>
      </c>
      <c r="BK12" s="95">
        <f>BP7</f>
        <v>324.60000000000002</v>
      </c>
      <c r="BL12" s="95">
        <f>BQ7</f>
        <v>255.4</v>
      </c>
      <c r="BM12" s="95">
        <f>BR7</f>
        <v>269.8</v>
      </c>
      <c r="BN12" s="95">
        <f>BS7</f>
        <v>247.9</v>
      </c>
      <c r="BO12" s="84"/>
      <c r="BP12" s="84"/>
      <c r="BQ12" s="84"/>
      <c r="BR12" s="84"/>
      <c r="BS12" s="84"/>
      <c r="BT12" s="94" t="s">
        <v>143</v>
      </c>
      <c r="BU12" s="95" t="str">
        <f>BZ7</f>
        <v>-</v>
      </c>
      <c r="BV12" s="95" t="str">
        <f>CA7</f>
        <v>-</v>
      </c>
      <c r="BW12" s="95" t="str">
        <f>CB7</f>
        <v>-</v>
      </c>
      <c r="BX12" s="95" t="str">
        <f>CC7</f>
        <v>-</v>
      </c>
      <c r="BY12" s="95" t="str">
        <f>CD7</f>
        <v>-</v>
      </c>
      <c r="BZ12" s="84"/>
      <c r="CA12" s="84"/>
      <c r="CB12" s="84"/>
      <c r="CC12" s="84"/>
      <c r="CD12" s="84"/>
      <c r="CE12" s="94" t="s">
        <v>143</v>
      </c>
      <c r="CF12" s="95">
        <f>CK7</f>
        <v>11717.4</v>
      </c>
      <c r="CG12" s="95">
        <f>CL7</f>
        <v>17642.5</v>
      </c>
      <c r="CH12" s="95">
        <f>CM7</f>
        <v>18815.8</v>
      </c>
      <c r="CI12" s="95">
        <f>CN7</f>
        <v>22847.9</v>
      </c>
      <c r="CJ12" s="95">
        <f>CO7</f>
        <v>19210.5</v>
      </c>
      <c r="CK12" s="84"/>
      <c r="CL12" s="84"/>
      <c r="CM12" s="84"/>
      <c r="CN12" s="84"/>
      <c r="CO12" s="94" t="s">
        <v>143</v>
      </c>
      <c r="CP12" s="96">
        <f>CU7</f>
        <v>108538</v>
      </c>
      <c r="CQ12" s="96">
        <f>CV7</f>
        <v>58539</v>
      </c>
      <c r="CR12" s="96">
        <f>CW7</f>
        <v>37685</v>
      </c>
      <c r="CS12" s="96">
        <f>CX7</f>
        <v>2390</v>
      </c>
      <c r="CT12" s="96">
        <f>CY7</f>
        <v>32739</v>
      </c>
      <c r="CU12" s="84"/>
      <c r="CV12" s="84"/>
      <c r="CW12" s="84"/>
      <c r="CX12" s="84"/>
      <c r="CY12" s="84"/>
      <c r="CZ12" s="94" t="s">
        <v>144</v>
      </c>
      <c r="DA12" s="95">
        <f>DF7</f>
        <v>35.9</v>
      </c>
      <c r="DB12" s="95">
        <f>DG7</f>
        <v>35.299999999999997</v>
      </c>
      <c r="DC12" s="95">
        <f>DH7</f>
        <v>32.299999999999997</v>
      </c>
      <c r="DD12" s="95">
        <f>DI7</f>
        <v>35.799999999999997</v>
      </c>
      <c r="DE12" s="95">
        <f>DJ7</f>
        <v>31.7</v>
      </c>
      <c r="DF12" s="84"/>
      <c r="DG12" s="84"/>
      <c r="DH12" s="84"/>
      <c r="DI12" s="84"/>
      <c r="DJ12" s="94" t="s">
        <v>143</v>
      </c>
      <c r="DK12" s="95">
        <f>DP7</f>
        <v>23</v>
      </c>
      <c r="DL12" s="95">
        <f>DQ7</f>
        <v>14.6</v>
      </c>
      <c r="DM12" s="95">
        <f>DR7</f>
        <v>17.3</v>
      </c>
      <c r="DN12" s="95">
        <f>DS7</f>
        <v>14.6</v>
      </c>
      <c r="DO12" s="95">
        <f>DT7</f>
        <v>11.9</v>
      </c>
      <c r="DP12" s="84"/>
      <c r="DQ12" s="84"/>
      <c r="DR12" s="84"/>
      <c r="DS12" s="84"/>
      <c r="DT12" s="94" t="s">
        <v>143</v>
      </c>
      <c r="DU12" s="95">
        <f>DZ7</f>
        <v>106.8</v>
      </c>
      <c r="DV12" s="95">
        <f>EA7</f>
        <v>102</v>
      </c>
      <c r="DW12" s="95">
        <f>EB7</f>
        <v>100.7</v>
      </c>
      <c r="DX12" s="95">
        <f>EC7</f>
        <v>100.1</v>
      </c>
      <c r="DY12" s="95">
        <f>ED7</f>
        <v>132.80000000000001</v>
      </c>
      <c r="DZ12" s="84"/>
      <c r="EA12" s="84"/>
      <c r="EB12" s="84"/>
      <c r="EC12" s="84"/>
      <c r="ED12" s="94" t="s">
        <v>145</v>
      </c>
      <c r="EE12" s="95" t="str">
        <f>EJ7</f>
        <v>-</v>
      </c>
      <c r="EF12" s="95" t="str">
        <f>EK7</f>
        <v>-</v>
      </c>
      <c r="EG12" s="95" t="str">
        <f>EL7</f>
        <v>-</v>
      </c>
      <c r="EH12" s="95" t="str">
        <f>EM7</f>
        <v>-</v>
      </c>
      <c r="EI12" s="95" t="str">
        <f>EN7</f>
        <v>-</v>
      </c>
      <c r="EJ12" s="84"/>
      <c r="EK12" s="84"/>
      <c r="EL12" s="84"/>
      <c r="EM12" s="84"/>
      <c r="EN12" s="94" t="s">
        <v>144</v>
      </c>
      <c r="EO12" s="95">
        <f>ET7</f>
        <v>61.5</v>
      </c>
      <c r="EP12" s="95">
        <f>EU7</f>
        <v>74.599999999999994</v>
      </c>
      <c r="EQ12" s="95">
        <f>EV7</f>
        <v>77.099999999999994</v>
      </c>
      <c r="ER12" s="95">
        <f>EW7</f>
        <v>79.8</v>
      </c>
      <c r="ES12" s="95">
        <f>EX7</f>
        <v>88</v>
      </c>
      <c r="ET12" s="84"/>
      <c r="EU12" s="84"/>
      <c r="EV12" s="84"/>
      <c r="EW12" s="84"/>
      <c r="EX12" s="84"/>
      <c r="EY12" s="94" t="s">
        <v>143</v>
      </c>
      <c r="EZ12" s="95" t="str">
        <f>IF($EZ$8,FE7,"-")</f>
        <v>-</v>
      </c>
      <c r="FA12" s="95" t="str">
        <f>IF($EZ$8,FF7,"-")</f>
        <v>-</v>
      </c>
      <c r="FB12" s="95" t="str">
        <f>IF($EZ$8,FG7,"-")</f>
        <v>-</v>
      </c>
      <c r="FC12" s="95" t="str">
        <f>IF($EZ$8,FH7,"-")</f>
        <v>-</v>
      </c>
      <c r="FD12" s="95" t="str">
        <f>IF($EZ$8,FI7,"-")</f>
        <v>-</v>
      </c>
      <c r="FE12" s="84"/>
      <c r="FF12" s="84"/>
      <c r="FG12" s="84"/>
      <c r="FH12" s="84"/>
      <c r="FI12" s="94" t="s">
        <v>143</v>
      </c>
      <c r="FJ12" s="95" t="str">
        <f>IF($FJ$8,FO7,"-")</f>
        <v>-</v>
      </c>
      <c r="FK12" s="95" t="str">
        <f>IF($FJ$8,FP7,"-")</f>
        <v>-</v>
      </c>
      <c r="FL12" s="95" t="str">
        <f>IF($FJ$8,FQ7,"-")</f>
        <v>-</v>
      </c>
      <c r="FM12" s="95" t="str">
        <f>IF($FJ$8,FR7,"-")</f>
        <v>-</v>
      </c>
      <c r="FN12" s="95" t="str">
        <f>IF($FJ$8,FS7,"-")</f>
        <v>-</v>
      </c>
      <c r="FO12" s="84"/>
      <c r="FP12" s="84"/>
      <c r="FQ12" s="84"/>
      <c r="FR12" s="84"/>
      <c r="FS12" s="94" t="s">
        <v>143</v>
      </c>
      <c r="FT12" s="95" t="str">
        <f>IF($FT$8,FY7,"-")</f>
        <v>-</v>
      </c>
      <c r="FU12" s="95" t="str">
        <f>IF($FT$8,FZ7,"-")</f>
        <v>-</v>
      </c>
      <c r="FV12" s="95" t="str">
        <f>IF($FT$8,GA7,"-")</f>
        <v>-</v>
      </c>
      <c r="FW12" s="95" t="str">
        <f>IF($FT$8,GB7,"-")</f>
        <v>-</v>
      </c>
      <c r="FX12" s="95" t="str">
        <f>IF($FT$8,GC7,"-")</f>
        <v>-</v>
      </c>
      <c r="FY12" s="84"/>
      <c r="FZ12" s="84"/>
      <c r="GA12" s="84"/>
      <c r="GB12" s="84"/>
      <c r="GC12" s="94" t="s">
        <v>143</v>
      </c>
      <c r="GD12" s="95" t="str">
        <f>IF($GD$8,GI7,"-")</f>
        <v>-</v>
      </c>
      <c r="GE12" s="95" t="str">
        <f>IF($GD$8,GJ7,"-")</f>
        <v>-</v>
      </c>
      <c r="GF12" s="95" t="str">
        <f>IF($GD$8,GK7,"-")</f>
        <v>-</v>
      </c>
      <c r="GG12" s="95" t="str">
        <f>IF($GD$8,GL7,"-")</f>
        <v>-</v>
      </c>
      <c r="GH12" s="95" t="str">
        <f>IF($GD$8,GM7,"-")</f>
        <v>-</v>
      </c>
      <c r="GI12" s="84"/>
      <c r="GJ12" s="84"/>
      <c r="GK12" s="84"/>
      <c r="GL12" s="84"/>
      <c r="GM12" s="94" t="s">
        <v>143</v>
      </c>
      <c r="GN12" s="95" t="str">
        <f>IF($GN$8,GS7,"-")</f>
        <v>-</v>
      </c>
      <c r="GO12" s="95" t="str">
        <f>IF($GN$8,GT7,"-")</f>
        <v>-</v>
      </c>
      <c r="GP12" s="95" t="str">
        <f>IF($GN$8,GU7,"-")</f>
        <v>-</v>
      </c>
      <c r="GQ12" s="95" t="str">
        <f>IF($GN$8,GV7,"-")</f>
        <v>-</v>
      </c>
      <c r="GR12" s="95" t="str">
        <f>IF($GN$8,GW7,"-")</f>
        <v>-</v>
      </c>
      <c r="GS12" s="84"/>
      <c r="GT12" s="84"/>
      <c r="GU12" s="84"/>
      <c r="GV12" s="84"/>
      <c r="GW12" s="84"/>
      <c r="GX12" s="94" t="s">
        <v>143</v>
      </c>
      <c r="GY12" s="95" t="str">
        <f>IF($GY$8,HD7,"-")</f>
        <v>-</v>
      </c>
      <c r="GZ12" s="95" t="str">
        <f>IF($GY$8,HE7,"-")</f>
        <v>-</v>
      </c>
      <c r="HA12" s="95" t="str">
        <f>IF($GY$8,HF7,"-")</f>
        <v>-</v>
      </c>
      <c r="HB12" s="95" t="str">
        <f>IF($GY$8,HG7,"-")</f>
        <v>-</v>
      </c>
      <c r="HC12" s="95" t="str">
        <f>IF($GY$8,HH7,"-")</f>
        <v>-</v>
      </c>
      <c r="HD12" s="84"/>
      <c r="HE12" s="84"/>
      <c r="HF12" s="84"/>
      <c r="HG12" s="84"/>
      <c r="HH12" s="94" t="s">
        <v>143</v>
      </c>
      <c r="HI12" s="95" t="str">
        <f>IF($HI$8,HN7,"-")</f>
        <v>-</v>
      </c>
      <c r="HJ12" s="95" t="str">
        <f>IF($HI$8,HO7,"-")</f>
        <v>-</v>
      </c>
      <c r="HK12" s="95" t="str">
        <f>IF($HI$8,HP7,"-")</f>
        <v>-</v>
      </c>
      <c r="HL12" s="95" t="str">
        <f>IF($HI$8,HQ7,"-")</f>
        <v>-</v>
      </c>
      <c r="HM12" s="95" t="str">
        <f>IF($HI$8,HR7,"-")</f>
        <v>-</v>
      </c>
      <c r="HN12" s="84"/>
      <c r="HO12" s="84"/>
      <c r="HP12" s="84"/>
      <c r="HQ12" s="84"/>
      <c r="HR12" s="94" t="s">
        <v>143</v>
      </c>
      <c r="HS12" s="95" t="str">
        <f>IF($HS$8,HX7,"-")</f>
        <v>-</v>
      </c>
      <c r="HT12" s="95" t="str">
        <f>IF($HS$8,HY7,"-")</f>
        <v>-</v>
      </c>
      <c r="HU12" s="95" t="str">
        <f>IF($HS$8,HZ7,"-")</f>
        <v>-</v>
      </c>
      <c r="HV12" s="95" t="str">
        <f>IF($HS$8,IA7,"-")</f>
        <v>-</v>
      </c>
      <c r="HW12" s="95" t="str">
        <f>IF($HS$8,IB7,"-")</f>
        <v>-</v>
      </c>
      <c r="HX12" s="84"/>
      <c r="HY12" s="84"/>
      <c r="HZ12" s="84"/>
      <c r="IA12" s="84"/>
      <c r="IB12" s="94" t="s">
        <v>143</v>
      </c>
      <c r="IC12" s="95" t="str">
        <f>IF($IC$8,IH7,"-")</f>
        <v>-</v>
      </c>
      <c r="ID12" s="95" t="str">
        <f>IF($IC$8,II7,"-")</f>
        <v>-</v>
      </c>
      <c r="IE12" s="95" t="str">
        <f>IF($IC$8,IJ7,"-")</f>
        <v>-</v>
      </c>
      <c r="IF12" s="95" t="str">
        <f>IF($IC$8,IK7,"-")</f>
        <v>-</v>
      </c>
      <c r="IG12" s="95" t="str">
        <f>IF($IC$8,IL7,"-")</f>
        <v>-</v>
      </c>
      <c r="IH12" s="84"/>
      <c r="II12" s="84"/>
      <c r="IJ12" s="84"/>
      <c r="IK12" s="84"/>
      <c r="IL12" s="94" t="s">
        <v>143</v>
      </c>
      <c r="IM12" s="95" t="str">
        <f>IF($IM$8,IR7,"-")</f>
        <v>-</v>
      </c>
      <c r="IN12" s="95" t="str">
        <f>IF($IM$8,IS7,"-")</f>
        <v>-</v>
      </c>
      <c r="IO12" s="95" t="str">
        <f>IF($IM$8,IT7,"-")</f>
        <v>-</v>
      </c>
      <c r="IP12" s="95" t="str">
        <f>IF($IM$8,IU7,"-")</f>
        <v>-</v>
      </c>
      <c r="IQ12" s="95" t="str">
        <f>IF($IM$8,IV7,"-")</f>
        <v>-</v>
      </c>
      <c r="IR12" s="84"/>
      <c r="IS12" s="84"/>
      <c r="IT12" s="84"/>
      <c r="IU12" s="84"/>
      <c r="IV12" s="84"/>
      <c r="IW12" s="94" t="s">
        <v>143</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143</v>
      </c>
      <c r="JH12" s="95">
        <f>IF($JH$8,JM7,"-")</f>
        <v>45.4</v>
      </c>
      <c r="JI12" s="95">
        <f>IF($JH$8,JN7,"-")</f>
        <v>46.6</v>
      </c>
      <c r="JJ12" s="95">
        <f>IF($JH$8,JO7,"-")</f>
        <v>48.3</v>
      </c>
      <c r="JK12" s="95">
        <f>IF($JH$8,JP7,"-")</f>
        <v>48.2</v>
      </c>
      <c r="JL12" s="95">
        <f>IF($JH$8,JQ7,"-")</f>
        <v>34.5</v>
      </c>
      <c r="JM12" s="84"/>
      <c r="JN12" s="84"/>
      <c r="JO12" s="84"/>
      <c r="JP12" s="84"/>
      <c r="JQ12" s="94" t="s">
        <v>143</v>
      </c>
      <c r="JR12" s="95">
        <f>IF($JR$8,JW7,"-")</f>
        <v>178.4</v>
      </c>
      <c r="JS12" s="95">
        <f>IF($JR$8,JX7,"-")</f>
        <v>146.19999999999999</v>
      </c>
      <c r="JT12" s="95">
        <f>IF($JR$8,JY7,"-")</f>
        <v>137.1</v>
      </c>
      <c r="JU12" s="95">
        <f>IF($JR$8,JZ7,"-")</f>
        <v>83.3</v>
      </c>
      <c r="JV12" s="95">
        <f>IF($JR$8,KA7,"-")</f>
        <v>61.6</v>
      </c>
      <c r="JW12" s="84"/>
      <c r="JX12" s="84"/>
      <c r="JY12" s="84"/>
      <c r="JZ12" s="84"/>
      <c r="KA12" s="94" t="s">
        <v>143</v>
      </c>
      <c r="KB12" s="95" t="str">
        <f>IF($KB$8,KG7,"-")</f>
        <v>-</v>
      </c>
      <c r="KC12" s="95" t="str">
        <f>IF($KB$8,KH7,"-")</f>
        <v>-</v>
      </c>
      <c r="KD12" s="95" t="str">
        <f>IF($KB$8,KI7,"-")</f>
        <v>-</v>
      </c>
      <c r="KE12" s="95" t="str">
        <f>IF($KB$8,KJ7,"-")</f>
        <v>-</v>
      </c>
      <c r="KF12" s="95" t="str">
        <f>IF($KB$8,KK7,"-")</f>
        <v>-</v>
      </c>
      <c r="KG12" s="84"/>
      <c r="KH12" s="84"/>
      <c r="KI12" s="84"/>
      <c r="KJ12" s="84"/>
      <c r="KK12" s="94" t="s">
        <v>143</v>
      </c>
      <c r="KL12" s="95">
        <f>IF($KL$8,KQ7,"-")</f>
        <v>86.6</v>
      </c>
      <c r="KM12" s="95">
        <f>IF($KL$8,KR7,"-")</f>
        <v>98.4</v>
      </c>
      <c r="KN12" s="95">
        <f>IF($KL$8,KS7,"-")</f>
        <v>98.4</v>
      </c>
      <c r="KO12" s="95">
        <f>IF($KL$8,KT7,"-")</f>
        <v>99.1</v>
      </c>
      <c r="KP12" s="95">
        <f>IF($KL$8,KU7,"-")</f>
        <v>98.8</v>
      </c>
      <c r="KQ12" s="84"/>
      <c r="KR12" s="84"/>
      <c r="KS12" s="84"/>
      <c r="KT12" s="84"/>
      <c r="KU12" s="84"/>
      <c r="KV12" s="94" t="s">
        <v>145</v>
      </c>
      <c r="KW12" s="95" t="str">
        <f>IF($KW$8,LB7,"-")</f>
        <v>-</v>
      </c>
      <c r="KX12" s="95" t="str">
        <f>IF($KW$8,LC7,"-")</f>
        <v>-</v>
      </c>
      <c r="KY12" s="95" t="str">
        <f>IF($KW$8,LD7,"-")</f>
        <v>-</v>
      </c>
      <c r="KZ12" s="95" t="str">
        <f>IF($KW$8,LE7,"-")</f>
        <v>-</v>
      </c>
      <c r="LA12" s="95" t="str">
        <f>IF($KW$8,LF7,"-")</f>
        <v>-</v>
      </c>
      <c r="LB12" s="84"/>
      <c r="LC12" s="84"/>
      <c r="LD12" s="84"/>
      <c r="LE12" s="84"/>
      <c r="LF12" s="94" t="s">
        <v>143</v>
      </c>
      <c r="LG12" s="95" t="str">
        <f>IF($LG$8,LL7,"-")</f>
        <v>-</v>
      </c>
      <c r="LH12" s="95" t="str">
        <f>IF($LG$8,LM7,"-")</f>
        <v>-</v>
      </c>
      <c r="LI12" s="95" t="str">
        <f>IF($LG$8,LN7,"-")</f>
        <v>-</v>
      </c>
      <c r="LJ12" s="95" t="str">
        <f>IF($LG$8,LO7,"-")</f>
        <v>-</v>
      </c>
      <c r="LK12" s="95" t="str">
        <f>IF($LG$8,LP7,"-")</f>
        <v>-</v>
      </c>
      <c r="LL12" s="84"/>
      <c r="LM12" s="84"/>
      <c r="LN12" s="84"/>
      <c r="LO12" s="84"/>
      <c r="LP12" s="94" t="s">
        <v>143</v>
      </c>
      <c r="LQ12" s="95" t="str">
        <f>IF($LQ$8,LV7,"-")</f>
        <v>-</v>
      </c>
      <c r="LR12" s="95" t="str">
        <f>IF($LQ$8,LW7,"-")</f>
        <v>-</v>
      </c>
      <c r="LS12" s="95" t="str">
        <f>IF($LQ$8,LX7,"-")</f>
        <v>-</v>
      </c>
      <c r="LT12" s="95" t="str">
        <f>IF($LQ$8,LY7,"-")</f>
        <v>-</v>
      </c>
      <c r="LU12" s="95" t="str">
        <f>IF($LQ$8,LZ7,"-")</f>
        <v>-</v>
      </c>
      <c r="LV12" s="84"/>
      <c r="LW12" s="84"/>
      <c r="LX12" s="84"/>
      <c r="LY12" s="84"/>
      <c r="LZ12" s="94" t="s">
        <v>143</v>
      </c>
      <c r="MA12" s="95" t="str">
        <f>IF($MA$8,MF7,"-")</f>
        <v>-</v>
      </c>
      <c r="MB12" s="95" t="str">
        <f>IF($MA$8,MG7,"-")</f>
        <v>-</v>
      </c>
      <c r="MC12" s="95" t="str">
        <f>IF($MA$8,MH7,"-")</f>
        <v>-</v>
      </c>
      <c r="MD12" s="95" t="str">
        <f>IF($MA$8,MI7,"-")</f>
        <v>-</v>
      </c>
      <c r="ME12" s="95" t="str">
        <f>IF($MA$8,MJ7,"-")</f>
        <v>-</v>
      </c>
      <c r="MF12" s="84"/>
      <c r="MG12" s="84"/>
      <c r="MH12" s="84"/>
      <c r="MI12" s="84"/>
      <c r="MJ12" s="94" t="s">
        <v>143</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146</v>
      </c>
      <c r="AY13" s="95">
        <f>$BI$7</f>
        <v>100</v>
      </c>
      <c r="AZ13" s="95">
        <f>$BI$7</f>
        <v>100</v>
      </c>
      <c r="BA13" s="95">
        <f>$BI$7</f>
        <v>100</v>
      </c>
      <c r="BB13" s="95">
        <f>$BI$7</f>
        <v>100</v>
      </c>
      <c r="BC13" s="95">
        <f>$BI$7</f>
        <v>100</v>
      </c>
      <c r="BD13" s="84"/>
      <c r="BE13" s="84"/>
      <c r="BF13" s="84"/>
      <c r="BG13" s="84"/>
      <c r="BH13" s="84"/>
      <c r="BI13" s="94" t="s">
        <v>146</v>
      </c>
      <c r="BJ13" s="95">
        <f>$BT$7</f>
        <v>100</v>
      </c>
      <c r="BK13" s="95">
        <f>$BT$7</f>
        <v>100</v>
      </c>
      <c r="BL13" s="95">
        <f>$BT$7</f>
        <v>100</v>
      </c>
      <c r="BM13" s="95">
        <f>$BT$7</f>
        <v>100</v>
      </c>
      <c r="BN13" s="95">
        <f>$BT$7</f>
        <v>100</v>
      </c>
      <c r="BO13" s="84"/>
      <c r="BP13" s="84"/>
      <c r="BQ13" s="84"/>
      <c r="BR13" s="84"/>
      <c r="BS13" s="84"/>
      <c r="BT13" s="94" t="s">
        <v>146</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147</v>
      </c>
      <c r="C14" s="99"/>
      <c r="D14" s="100"/>
      <c r="E14" s="99"/>
      <c r="F14" s="206" t="s">
        <v>148</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6" t="s">
        <v>149</v>
      </c>
      <c r="C15" s="196"/>
      <c r="D15" s="100"/>
      <c r="E15" s="97">
        <v>1</v>
      </c>
      <c r="F15" s="196" t="s">
        <v>150</v>
      </c>
      <c r="G15" s="196"/>
      <c r="H15" s="102" t="s">
        <v>151</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152</v>
      </c>
      <c r="AY15" s="103"/>
      <c r="AZ15" s="103"/>
      <c r="BA15" s="103"/>
      <c r="BB15" s="103"/>
      <c r="BC15" s="103"/>
      <c r="BD15" s="100"/>
      <c r="BE15" s="100"/>
      <c r="BF15" s="100"/>
      <c r="BG15" s="100"/>
      <c r="BH15" s="100"/>
      <c r="BI15" s="101" t="s">
        <v>152</v>
      </c>
      <c r="BJ15" s="103"/>
      <c r="BK15" s="103"/>
      <c r="BL15" s="103"/>
      <c r="BM15" s="103"/>
      <c r="BN15" s="103"/>
      <c r="BO15" s="100"/>
      <c r="BP15" s="100"/>
      <c r="BQ15" s="100"/>
      <c r="BR15" s="100"/>
      <c r="BS15" s="100"/>
      <c r="BT15" s="101" t="s">
        <v>152</v>
      </c>
      <c r="BU15" s="103"/>
      <c r="BV15" s="103"/>
      <c r="BW15" s="103"/>
      <c r="BX15" s="103"/>
      <c r="BY15" s="103"/>
      <c r="BZ15" s="100"/>
      <c r="CA15" s="100"/>
      <c r="CB15" s="100"/>
      <c r="CC15" s="100"/>
      <c r="CD15" s="100"/>
      <c r="CE15" s="101" t="s">
        <v>152</v>
      </c>
      <c r="CF15" s="103"/>
      <c r="CG15" s="103"/>
      <c r="CH15" s="103"/>
      <c r="CI15" s="103"/>
      <c r="CJ15" s="103"/>
      <c r="CK15" s="100"/>
      <c r="CL15" s="100"/>
      <c r="CM15" s="100"/>
      <c r="CN15" s="100"/>
      <c r="CO15" s="101" t="s">
        <v>152</v>
      </c>
      <c r="CP15" s="103"/>
      <c r="CQ15" s="103"/>
      <c r="CR15" s="103"/>
      <c r="CS15" s="103"/>
      <c r="CT15" s="103"/>
      <c r="CU15" s="100"/>
      <c r="CV15" s="100"/>
      <c r="CW15" s="100"/>
      <c r="CX15" s="100"/>
      <c r="CY15" s="100"/>
      <c r="CZ15" s="101" t="s">
        <v>152</v>
      </c>
      <c r="DA15" s="103"/>
      <c r="DB15" s="103"/>
      <c r="DC15" s="103"/>
      <c r="DD15" s="103"/>
      <c r="DE15" s="103"/>
      <c r="DF15" s="100"/>
      <c r="DG15" s="100"/>
      <c r="DH15" s="100"/>
      <c r="DI15" s="100"/>
      <c r="DJ15" s="101" t="s">
        <v>152</v>
      </c>
      <c r="DK15" s="103"/>
      <c r="DL15" s="103"/>
      <c r="DM15" s="103"/>
      <c r="DN15" s="103"/>
      <c r="DO15" s="103"/>
      <c r="DP15" s="100"/>
      <c r="DQ15" s="100"/>
      <c r="DR15" s="100"/>
      <c r="DS15" s="100"/>
      <c r="DT15" s="101" t="s">
        <v>152</v>
      </c>
      <c r="DU15" s="103"/>
      <c r="DV15" s="103"/>
      <c r="DW15" s="103"/>
      <c r="DX15" s="103"/>
      <c r="DY15" s="103"/>
      <c r="DZ15" s="100"/>
      <c r="EA15" s="100"/>
      <c r="EB15" s="100"/>
      <c r="EC15" s="100"/>
      <c r="ED15" s="101" t="s">
        <v>152</v>
      </c>
      <c r="EE15" s="103"/>
      <c r="EF15" s="103"/>
      <c r="EG15" s="103"/>
      <c r="EH15" s="103"/>
      <c r="EI15" s="103"/>
      <c r="EJ15" s="100"/>
      <c r="EK15" s="100"/>
      <c r="EL15" s="100"/>
      <c r="EM15" s="100"/>
      <c r="EN15" s="101" t="s">
        <v>152</v>
      </c>
      <c r="EO15" s="103"/>
      <c r="EP15" s="103"/>
      <c r="EQ15" s="103"/>
      <c r="ER15" s="103"/>
      <c r="ES15" s="103"/>
      <c r="ET15" s="100"/>
      <c r="EU15" s="100"/>
      <c r="EV15" s="100"/>
      <c r="EW15" s="100"/>
      <c r="EX15" s="100"/>
      <c r="EY15" s="101" t="s">
        <v>152</v>
      </c>
      <c r="EZ15" s="103"/>
      <c r="FA15" s="103"/>
      <c r="FB15" s="103"/>
      <c r="FC15" s="103"/>
      <c r="FD15" s="103"/>
      <c r="FE15" s="100"/>
      <c r="FF15" s="100"/>
      <c r="FG15" s="100"/>
      <c r="FH15" s="100"/>
      <c r="FI15" s="101" t="s">
        <v>152</v>
      </c>
      <c r="FJ15" s="103"/>
      <c r="FK15" s="103"/>
      <c r="FL15" s="103"/>
      <c r="FM15" s="103"/>
      <c r="FN15" s="103"/>
      <c r="FO15" s="100"/>
      <c r="FP15" s="100"/>
      <c r="FQ15" s="100"/>
      <c r="FR15" s="100"/>
      <c r="FS15" s="101" t="s">
        <v>152</v>
      </c>
      <c r="FT15" s="103"/>
      <c r="FU15" s="103"/>
      <c r="FV15" s="103"/>
      <c r="FW15" s="103"/>
      <c r="FX15" s="103"/>
      <c r="FY15" s="100"/>
      <c r="FZ15" s="100"/>
      <c r="GA15" s="100"/>
      <c r="GB15" s="100"/>
      <c r="GC15" s="101" t="s">
        <v>152</v>
      </c>
      <c r="GD15" s="103"/>
      <c r="GE15" s="103"/>
      <c r="GF15" s="103"/>
      <c r="GG15" s="103"/>
      <c r="GH15" s="103"/>
      <c r="GI15" s="100"/>
      <c r="GJ15" s="100"/>
      <c r="GK15" s="100"/>
      <c r="GL15" s="100"/>
      <c r="GM15" s="101" t="s">
        <v>152</v>
      </c>
      <c r="GN15" s="103"/>
      <c r="GO15" s="103"/>
      <c r="GP15" s="103"/>
      <c r="GQ15" s="103"/>
      <c r="GR15" s="103"/>
      <c r="GS15" s="100"/>
      <c r="GT15" s="100"/>
      <c r="GU15" s="100"/>
      <c r="GV15" s="100"/>
      <c r="GW15" s="100"/>
      <c r="GX15" s="101" t="s">
        <v>152</v>
      </c>
      <c r="GY15" s="103"/>
      <c r="GZ15" s="103"/>
      <c r="HA15" s="103"/>
      <c r="HB15" s="103"/>
      <c r="HC15" s="103"/>
      <c r="HD15" s="100"/>
      <c r="HE15" s="100"/>
      <c r="HF15" s="100"/>
      <c r="HG15" s="100"/>
      <c r="HH15" s="101" t="s">
        <v>152</v>
      </c>
      <c r="HI15" s="103"/>
      <c r="HJ15" s="103"/>
      <c r="HK15" s="103"/>
      <c r="HL15" s="103"/>
      <c r="HM15" s="103"/>
      <c r="HN15" s="100"/>
      <c r="HO15" s="100"/>
      <c r="HP15" s="100"/>
      <c r="HQ15" s="100"/>
      <c r="HR15" s="101" t="s">
        <v>152</v>
      </c>
      <c r="HS15" s="103"/>
      <c r="HT15" s="103"/>
      <c r="HU15" s="103"/>
      <c r="HV15" s="103"/>
      <c r="HW15" s="103"/>
      <c r="HX15" s="100"/>
      <c r="HY15" s="100"/>
      <c r="HZ15" s="100"/>
      <c r="IA15" s="100"/>
      <c r="IB15" s="101" t="s">
        <v>152</v>
      </c>
      <c r="IC15" s="103"/>
      <c r="ID15" s="103"/>
      <c r="IE15" s="103"/>
      <c r="IF15" s="103"/>
      <c r="IG15" s="103"/>
      <c r="IH15" s="100"/>
      <c r="II15" s="100"/>
      <c r="IJ15" s="100"/>
      <c r="IK15" s="100"/>
      <c r="IL15" s="101" t="s">
        <v>152</v>
      </c>
      <c r="IM15" s="103"/>
      <c r="IN15" s="103"/>
      <c r="IO15" s="103"/>
      <c r="IP15" s="103"/>
      <c r="IQ15" s="103"/>
      <c r="IR15" s="100"/>
      <c r="IS15" s="100"/>
      <c r="IT15" s="100"/>
      <c r="IU15" s="100"/>
      <c r="IV15" s="100"/>
      <c r="IW15" s="101" t="s">
        <v>152</v>
      </c>
      <c r="IX15" s="103"/>
      <c r="IY15" s="103"/>
      <c r="IZ15" s="103"/>
      <c r="JA15" s="103"/>
      <c r="JB15" s="103"/>
      <c r="JC15" s="100"/>
      <c r="JD15" s="100"/>
      <c r="JE15" s="100"/>
      <c r="JF15" s="100"/>
      <c r="JG15" s="101" t="s">
        <v>152</v>
      </c>
      <c r="JH15" s="103"/>
      <c r="JI15" s="103"/>
      <c r="JJ15" s="103"/>
      <c r="JK15" s="103"/>
      <c r="JL15" s="103"/>
      <c r="JM15" s="100"/>
      <c r="JN15" s="100"/>
      <c r="JO15" s="100"/>
      <c r="JP15" s="100"/>
      <c r="JQ15" s="101" t="s">
        <v>152</v>
      </c>
      <c r="JR15" s="103"/>
      <c r="JS15" s="103"/>
      <c r="JT15" s="103"/>
      <c r="JU15" s="103"/>
      <c r="JV15" s="103"/>
      <c r="JW15" s="100"/>
      <c r="JX15" s="100"/>
      <c r="JY15" s="100"/>
      <c r="JZ15" s="100"/>
      <c r="KA15" s="101" t="s">
        <v>152</v>
      </c>
      <c r="KB15" s="103"/>
      <c r="KC15" s="103"/>
      <c r="KD15" s="103"/>
      <c r="KE15" s="103"/>
      <c r="KF15" s="103"/>
      <c r="KG15" s="100"/>
      <c r="KH15" s="100"/>
      <c r="KI15" s="100"/>
      <c r="KJ15" s="100"/>
      <c r="KK15" s="101" t="s">
        <v>152</v>
      </c>
      <c r="KL15" s="103"/>
      <c r="KM15" s="103"/>
      <c r="KN15" s="103"/>
      <c r="KO15" s="103"/>
      <c r="KP15" s="103"/>
      <c r="KQ15" s="100"/>
      <c r="KR15" s="100"/>
      <c r="KS15" s="100"/>
      <c r="KT15" s="100"/>
      <c r="KU15" s="100"/>
      <c r="KV15" s="101" t="s">
        <v>152</v>
      </c>
      <c r="KW15" s="103"/>
      <c r="KX15" s="103"/>
      <c r="KY15" s="103"/>
      <c r="KZ15" s="103"/>
      <c r="LA15" s="103"/>
      <c r="LB15" s="100"/>
      <c r="LC15" s="100"/>
      <c r="LD15" s="100"/>
      <c r="LE15" s="100"/>
      <c r="LF15" s="101" t="s">
        <v>152</v>
      </c>
      <c r="LG15" s="103"/>
      <c r="LH15" s="103"/>
      <c r="LI15" s="103"/>
      <c r="LJ15" s="103"/>
      <c r="LK15" s="103"/>
      <c r="LL15" s="100"/>
      <c r="LM15" s="100"/>
      <c r="LN15" s="100"/>
      <c r="LO15" s="100"/>
      <c r="LP15" s="101" t="s">
        <v>152</v>
      </c>
      <c r="LQ15" s="103"/>
      <c r="LR15" s="103"/>
      <c r="LS15" s="103"/>
      <c r="LT15" s="103"/>
      <c r="LU15" s="103"/>
      <c r="LV15" s="100"/>
      <c r="LW15" s="100"/>
      <c r="LX15" s="100"/>
      <c r="LY15" s="100"/>
      <c r="LZ15" s="101" t="s">
        <v>152</v>
      </c>
      <c r="MA15" s="103"/>
      <c r="MB15" s="103"/>
      <c r="MC15" s="103"/>
      <c r="MD15" s="103"/>
      <c r="ME15" s="103"/>
      <c r="MF15" s="100"/>
      <c r="MG15" s="100"/>
      <c r="MH15" s="100"/>
      <c r="MI15" s="100"/>
      <c r="MJ15" s="101" t="s">
        <v>152</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6" t="s">
        <v>153</v>
      </c>
      <c r="C16" s="196"/>
      <c r="D16" s="100"/>
      <c r="E16" s="97">
        <f>E15+1</f>
        <v>2</v>
      </c>
      <c r="F16" s="196" t="s">
        <v>154</v>
      </c>
      <c r="G16" s="196"/>
      <c r="H16" s="102" t="s">
        <v>155</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6" t="s">
        <v>156</v>
      </c>
      <c r="C17" s="196"/>
      <c r="D17" s="100"/>
      <c r="E17" s="97">
        <f t="shared" ref="E17" si="8">E16+1</f>
        <v>3</v>
      </c>
      <c r="F17" s="196" t="s">
        <v>157</v>
      </c>
      <c r="G17" s="196"/>
      <c r="H17" s="102" t="s">
        <v>158</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159</v>
      </c>
      <c r="AY17" s="106">
        <f>IF(AY7="-",NA(),AY7)</f>
        <v>164</v>
      </c>
      <c r="AZ17" s="106">
        <f t="shared" ref="AZ17:BC17" si="9">IF(AZ7="-",NA(),AZ7)</f>
        <v>204.8</v>
      </c>
      <c r="BA17" s="106">
        <f t="shared" si="9"/>
        <v>171.9</v>
      </c>
      <c r="BB17" s="106">
        <f t="shared" si="9"/>
        <v>142.19999999999999</v>
      </c>
      <c r="BC17" s="106">
        <f t="shared" si="9"/>
        <v>206.6</v>
      </c>
      <c r="BD17" s="100"/>
      <c r="BE17" s="100"/>
      <c r="BF17" s="100"/>
      <c r="BG17" s="100"/>
      <c r="BH17" s="100"/>
      <c r="BI17" s="105" t="s">
        <v>159</v>
      </c>
      <c r="BJ17" s="106">
        <f>IF(BJ7="-",NA(),BJ7)</f>
        <v>164.2</v>
      </c>
      <c r="BK17" s="106">
        <f t="shared" ref="BK17:BN17" si="10">IF(BK7="-",NA(),BK7)</f>
        <v>205</v>
      </c>
      <c r="BL17" s="106">
        <f t="shared" si="10"/>
        <v>172.1</v>
      </c>
      <c r="BM17" s="106">
        <f t="shared" si="10"/>
        <v>142.30000000000001</v>
      </c>
      <c r="BN17" s="106">
        <f t="shared" si="10"/>
        <v>206.9</v>
      </c>
      <c r="BO17" s="100"/>
      <c r="BP17" s="100"/>
      <c r="BQ17" s="100"/>
      <c r="BR17" s="100"/>
      <c r="BS17" s="100"/>
      <c r="BT17" s="105" t="s">
        <v>160</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161</v>
      </c>
      <c r="CF17" s="106">
        <f>IF(CF7="-",NA(),CF7)</f>
        <v>11220.6</v>
      </c>
      <c r="CG17" s="106">
        <f t="shared" ref="CG17:CJ17" si="12">IF(CG7="-",NA(),CG7)</f>
        <v>9247.7999999999993</v>
      </c>
      <c r="CH17" s="106">
        <f t="shared" si="12"/>
        <v>11016.6</v>
      </c>
      <c r="CI17" s="106">
        <f t="shared" si="12"/>
        <v>13319</v>
      </c>
      <c r="CJ17" s="106">
        <f t="shared" si="12"/>
        <v>9165.2000000000007</v>
      </c>
      <c r="CK17" s="100"/>
      <c r="CL17" s="100"/>
      <c r="CM17" s="100"/>
      <c r="CN17" s="100"/>
      <c r="CO17" s="105" t="s">
        <v>161</v>
      </c>
      <c r="CP17" s="107">
        <f>IF(CP7="-",NA(),CP7)</f>
        <v>37302</v>
      </c>
      <c r="CQ17" s="107">
        <f t="shared" ref="CQ17:CT17" si="13">IF(CQ7="-",NA(),CQ7)</f>
        <v>48574</v>
      </c>
      <c r="CR17" s="107">
        <f t="shared" si="13"/>
        <v>36820</v>
      </c>
      <c r="CS17" s="107">
        <f t="shared" si="13"/>
        <v>28961</v>
      </c>
      <c r="CT17" s="107">
        <f t="shared" si="13"/>
        <v>43123</v>
      </c>
      <c r="CU17" s="100"/>
      <c r="CV17" s="100"/>
      <c r="CW17" s="100"/>
      <c r="CX17" s="100"/>
      <c r="CY17" s="100"/>
      <c r="CZ17" s="105" t="s">
        <v>159</v>
      </c>
      <c r="DA17" s="106">
        <f>IF(DA7="-",NA(),DA7)</f>
        <v>19.8</v>
      </c>
      <c r="DB17" s="106">
        <f t="shared" ref="DB17:DE17" si="14">IF(DB7="-",NA(),DB7)</f>
        <v>19.100000000000001</v>
      </c>
      <c r="DC17" s="106">
        <f t="shared" si="14"/>
        <v>17.600000000000001</v>
      </c>
      <c r="DD17" s="106">
        <f t="shared" si="14"/>
        <v>19.600000000000001</v>
      </c>
      <c r="DE17" s="106">
        <f t="shared" si="14"/>
        <v>16.8</v>
      </c>
      <c r="DF17" s="100"/>
      <c r="DG17" s="100"/>
      <c r="DH17" s="100"/>
      <c r="DI17" s="100"/>
      <c r="DJ17" s="105" t="s">
        <v>160</v>
      </c>
      <c r="DK17" s="106">
        <f>IF(DK7="-",NA(),DK7)</f>
        <v>1.8</v>
      </c>
      <c r="DL17" s="106">
        <f t="shared" ref="DL17:DO17" si="15">IF(DL7="-",NA(),DL7)</f>
        <v>0.2</v>
      </c>
      <c r="DM17" s="106">
        <f t="shared" si="15"/>
        <v>0</v>
      </c>
      <c r="DN17" s="106">
        <f t="shared" si="15"/>
        <v>2.7</v>
      </c>
      <c r="DO17" s="106">
        <f t="shared" si="15"/>
        <v>0</v>
      </c>
      <c r="DP17" s="100"/>
      <c r="DQ17" s="100"/>
      <c r="DR17" s="100"/>
      <c r="DS17" s="100"/>
      <c r="DT17" s="105" t="s">
        <v>159</v>
      </c>
      <c r="DU17" s="106">
        <f>IF(DU7="-",NA(),DU7)</f>
        <v>0</v>
      </c>
      <c r="DV17" s="106">
        <f t="shared" ref="DV17:DY17" si="16">IF(DV7="-",NA(),DV7)</f>
        <v>0</v>
      </c>
      <c r="DW17" s="106">
        <f t="shared" si="16"/>
        <v>0</v>
      </c>
      <c r="DX17" s="106">
        <f t="shared" si="16"/>
        <v>0</v>
      </c>
      <c r="DY17" s="106">
        <f t="shared" si="16"/>
        <v>0</v>
      </c>
      <c r="DZ17" s="100"/>
      <c r="EA17" s="100"/>
      <c r="EB17" s="100"/>
      <c r="EC17" s="100"/>
      <c r="ED17" s="105" t="s">
        <v>159</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159</v>
      </c>
      <c r="EO17" s="106">
        <f>IF(EO7="-",NA(),EO7)</f>
        <v>0</v>
      </c>
      <c r="EP17" s="106">
        <f t="shared" ref="EP17:ES17" si="18">IF(EP7="-",NA(),EP7)</f>
        <v>100</v>
      </c>
      <c r="EQ17" s="106">
        <f t="shared" si="18"/>
        <v>100</v>
      </c>
      <c r="ER17" s="106">
        <f t="shared" si="18"/>
        <v>100</v>
      </c>
      <c r="ES17" s="106">
        <f t="shared" si="18"/>
        <v>100</v>
      </c>
      <c r="ET17" s="100"/>
      <c r="EU17" s="100"/>
      <c r="EV17" s="100"/>
      <c r="EW17" s="100"/>
      <c r="EX17" s="100"/>
      <c r="EY17" s="105" t="s">
        <v>159</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159</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159</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159</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161</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159</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161</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159</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161</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159</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162</v>
      </c>
      <c r="IX17" s="106">
        <f>IF(IX7="-",NA(),IX7)</f>
        <v>19.8</v>
      </c>
      <c r="IY17" s="106">
        <f t="shared" ref="IY17:JB17" si="29">IF(IY7="-",NA(),IY7)</f>
        <v>19.100000000000001</v>
      </c>
      <c r="IZ17" s="106">
        <f t="shared" si="29"/>
        <v>17.600000000000001</v>
      </c>
      <c r="JA17" s="106">
        <f t="shared" si="29"/>
        <v>19.600000000000001</v>
      </c>
      <c r="JB17" s="106">
        <f t="shared" si="29"/>
        <v>16.8</v>
      </c>
      <c r="JC17" s="100"/>
      <c r="JD17" s="100"/>
      <c r="JE17" s="100"/>
      <c r="JF17" s="100"/>
      <c r="JG17" s="105" t="s">
        <v>159</v>
      </c>
      <c r="JH17" s="106">
        <f>IF(JH7="-",NA(),JH7)</f>
        <v>1.8</v>
      </c>
      <c r="JI17" s="106">
        <f t="shared" ref="JI17:JL17" si="30">IF(JI7="-",NA(),JI7)</f>
        <v>0.2</v>
      </c>
      <c r="JJ17" s="106">
        <f t="shared" si="30"/>
        <v>0</v>
      </c>
      <c r="JK17" s="106">
        <f t="shared" si="30"/>
        <v>2.7</v>
      </c>
      <c r="JL17" s="106">
        <f t="shared" si="30"/>
        <v>0</v>
      </c>
      <c r="JM17" s="100"/>
      <c r="JN17" s="100"/>
      <c r="JO17" s="100"/>
      <c r="JP17" s="100"/>
      <c r="JQ17" s="105" t="s">
        <v>159</v>
      </c>
      <c r="JR17" s="106">
        <f>IF(JR7="-",NA(),JR7)</f>
        <v>0</v>
      </c>
      <c r="JS17" s="106">
        <f t="shared" ref="JS17:JV17" si="31">IF(JS7="-",NA(),JS7)</f>
        <v>0</v>
      </c>
      <c r="JT17" s="106">
        <f t="shared" si="31"/>
        <v>0</v>
      </c>
      <c r="JU17" s="106">
        <f t="shared" si="31"/>
        <v>0</v>
      </c>
      <c r="JV17" s="106">
        <f t="shared" si="31"/>
        <v>0</v>
      </c>
      <c r="JW17" s="100"/>
      <c r="JX17" s="100"/>
      <c r="JY17" s="100"/>
      <c r="JZ17" s="100"/>
      <c r="KA17" s="105" t="s">
        <v>159</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162</v>
      </c>
      <c r="KL17" s="106">
        <f>IF(KL7="-",NA(),KL7)</f>
        <v>0</v>
      </c>
      <c r="KM17" s="106">
        <f t="shared" ref="KM17:KP17" si="33">IF(KM7="-",NA(),KM7)</f>
        <v>100</v>
      </c>
      <c r="KN17" s="106">
        <f t="shared" si="33"/>
        <v>100</v>
      </c>
      <c r="KO17" s="106">
        <f t="shared" si="33"/>
        <v>100</v>
      </c>
      <c r="KP17" s="106">
        <f t="shared" si="33"/>
        <v>100</v>
      </c>
      <c r="KQ17" s="100"/>
      <c r="KR17" s="100"/>
      <c r="KS17" s="100"/>
      <c r="KT17" s="100"/>
      <c r="KU17" s="100"/>
      <c r="KV17" s="105" t="s">
        <v>159</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159</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159</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161</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6" t="s">
        <v>163</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164</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165</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164</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166</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164</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165</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165</v>
      </c>
      <c r="DK18" s="106">
        <f>IF(DP7="-",NA(),DP7)</f>
        <v>23</v>
      </c>
      <c r="DL18" s="106">
        <f t="shared" ref="DL18:DO18" si="45">IF(DQ7="-",NA(),DQ7)</f>
        <v>14.6</v>
      </c>
      <c r="DM18" s="106">
        <f t="shared" si="45"/>
        <v>17.3</v>
      </c>
      <c r="DN18" s="106">
        <f t="shared" si="45"/>
        <v>14.6</v>
      </c>
      <c r="DO18" s="106">
        <f t="shared" si="45"/>
        <v>11.9</v>
      </c>
      <c r="DP18" s="100"/>
      <c r="DQ18" s="100"/>
      <c r="DR18" s="100"/>
      <c r="DS18" s="100"/>
      <c r="DT18" s="105" t="s">
        <v>165</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166</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165</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166</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166</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166</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166</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164</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164</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166</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166</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166</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164</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165</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164</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164</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166</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164</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166</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166</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166</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165</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166</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6" t="s">
        <v>167</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146</v>
      </c>
      <c r="AY19" s="106">
        <f>$BI$7</f>
        <v>100</v>
      </c>
      <c r="AZ19" s="106">
        <f t="shared" ref="AZ19:BC19" si="49">$BI$7</f>
        <v>100</v>
      </c>
      <c r="BA19" s="106">
        <f t="shared" si="49"/>
        <v>100</v>
      </c>
      <c r="BB19" s="106">
        <f t="shared" si="49"/>
        <v>100</v>
      </c>
      <c r="BC19" s="106">
        <f t="shared" si="49"/>
        <v>100</v>
      </c>
      <c r="BD19" s="100"/>
      <c r="BE19" s="100"/>
      <c r="BF19" s="100"/>
      <c r="BG19" s="100"/>
      <c r="BH19" s="100"/>
      <c r="BI19" s="108" t="s">
        <v>146</v>
      </c>
      <c r="BJ19" s="106">
        <f>$BT$7</f>
        <v>100</v>
      </c>
      <c r="BK19" s="106">
        <f>$BT$7</f>
        <v>100</v>
      </c>
      <c r="BL19" s="106">
        <f>$BT$7</f>
        <v>100</v>
      </c>
      <c r="BM19" s="106">
        <f>$BT$7</f>
        <v>100</v>
      </c>
      <c r="BN19" s="106">
        <f>$BT$7</f>
        <v>100</v>
      </c>
      <c r="BO19" s="100"/>
      <c r="BP19" s="100"/>
      <c r="BQ19" s="100"/>
      <c r="BR19" s="100"/>
      <c r="BS19" s="100"/>
      <c r="BT19" s="108" t="s">
        <v>146</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6" t="s">
        <v>168</v>
      </c>
      <c r="C20" s="196"/>
      <c r="D20" s="100"/>
    </row>
    <row r="21" spans="1:374">
      <c r="A21" s="97">
        <f t="shared" si="7"/>
        <v>7</v>
      </c>
      <c r="B21" s="196" t="s">
        <v>169</v>
      </c>
      <c r="C21" s="196"/>
      <c r="D21" s="100"/>
    </row>
    <row r="22" spans="1:374">
      <c r="A22" s="97">
        <f t="shared" si="7"/>
        <v>8</v>
      </c>
      <c r="B22" s="196" t="s">
        <v>170</v>
      </c>
      <c r="C22" s="196"/>
      <c r="D22" s="100"/>
      <c r="E22" s="197" t="s">
        <v>171</v>
      </c>
      <c r="F22" s="198"/>
      <c r="G22" s="198"/>
      <c r="H22" s="198"/>
      <c r="I22" s="199"/>
    </row>
    <row r="23" spans="1:374">
      <c r="A23" s="97">
        <f t="shared" si="7"/>
        <v>9</v>
      </c>
      <c r="B23" s="196" t="s">
        <v>172</v>
      </c>
      <c r="C23" s="196"/>
      <c r="D23" s="100"/>
      <c r="E23" s="200"/>
      <c r="F23" s="201"/>
      <c r="G23" s="201"/>
      <c r="H23" s="201"/>
      <c r="I23" s="202"/>
    </row>
    <row r="24" spans="1:374">
      <c r="A24" s="97">
        <f t="shared" si="7"/>
        <v>10</v>
      </c>
      <c r="B24" s="196" t="s">
        <v>173</v>
      </c>
      <c r="C24" s="196"/>
      <c r="D24" s="100"/>
      <c r="E24" s="200"/>
      <c r="F24" s="201"/>
      <c r="G24" s="201"/>
      <c r="H24" s="201"/>
      <c r="I24" s="202"/>
    </row>
    <row r="25" spans="1:374">
      <c r="A25" s="97">
        <f t="shared" si="7"/>
        <v>11</v>
      </c>
      <c r="B25" s="196" t="s">
        <v>174</v>
      </c>
      <c r="C25" s="196"/>
      <c r="D25" s="100"/>
      <c r="E25" s="200"/>
      <c r="F25" s="201"/>
      <c r="G25" s="201"/>
      <c r="H25" s="201"/>
      <c r="I25" s="202"/>
    </row>
    <row r="26" spans="1:374">
      <c r="A26" s="97">
        <f t="shared" si="7"/>
        <v>12</v>
      </c>
      <c r="B26" s="196" t="s">
        <v>175</v>
      </c>
      <c r="C26" s="196"/>
      <c r="D26" s="100"/>
      <c r="E26" s="200"/>
      <c r="F26" s="201"/>
      <c r="G26" s="201"/>
      <c r="H26" s="201"/>
      <c r="I26" s="202"/>
    </row>
    <row r="27" spans="1:374">
      <c r="A27" s="97">
        <f t="shared" si="7"/>
        <v>13</v>
      </c>
      <c r="B27" s="196" t="s">
        <v>176</v>
      </c>
      <c r="C27" s="196"/>
      <c r="D27" s="100"/>
      <c r="E27" s="200"/>
      <c r="F27" s="201"/>
      <c r="G27" s="201"/>
      <c r="H27" s="201"/>
      <c r="I27" s="202"/>
    </row>
    <row r="28" spans="1:374">
      <c r="A28" s="97">
        <f t="shared" si="7"/>
        <v>14</v>
      </c>
      <c r="B28" s="196" t="s">
        <v>177</v>
      </c>
      <c r="C28" s="196"/>
      <c r="D28" s="100"/>
      <c r="E28" s="200"/>
      <c r="F28" s="201"/>
      <c r="G28" s="201"/>
      <c r="H28" s="201"/>
      <c r="I28" s="202"/>
    </row>
    <row r="29" spans="1:374">
      <c r="A29" s="97">
        <f t="shared" si="7"/>
        <v>15</v>
      </c>
      <c r="B29" s="196" t="s">
        <v>178</v>
      </c>
      <c r="C29" s="196"/>
      <c r="D29" s="100"/>
      <c r="E29" s="200"/>
      <c r="F29" s="201"/>
      <c r="G29" s="201"/>
      <c r="H29" s="201"/>
      <c r="I29" s="202"/>
    </row>
    <row r="30" spans="1:374">
      <c r="A30" s="97">
        <f t="shared" si="7"/>
        <v>16</v>
      </c>
      <c r="B30" s="196" t="s">
        <v>179</v>
      </c>
      <c r="C30" s="196"/>
      <c r="D30" s="100"/>
      <c r="E30" s="200"/>
      <c r="F30" s="201"/>
      <c r="G30" s="201"/>
      <c r="H30" s="201"/>
      <c r="I30" s="202"/>
    </row>
    <row r="31" spans="1:374">
      <c r="A31" s="97">
        <f t="shared" si="7"/>
        <v>17</v>
      </c>
      <c r="B31" s="196" t="s">
        <v>180</v>
      </c>
      <c r="C31" s="196"/>
      <c r="D31" s="100"/>
      <c r="E31" s="200"/>
      <c r="F31" s="201"/>
      <c r="G31" s="201"/>
      <c r="H31" s="201"/>
      <c r="I31" s="202"/>
    </row>
    <row r="32" spans="1:374">
      <c r="A32" s="97">
        <f t="shared" si="7"/>
        <v>18</v>
      </c>
      <c r="B32" s="196" t="s">
        <v>181</v>
      </c>
      <c r="C32" s="196"/>
      <c r="D32" s="100"/>
      <c r="E32" s="200"/>
      <c r="F32" s="201"/>
      <c r="G32" s="201"/>
      <c r="H32" s="201"/>
      <c r="I32" s="202"/>
    </row>
    <row r="33" spans="1:16">
      <c r="A33" s="97">
        <f t="shared" si="7"/>
        <v>19</v>
      </c>
      <c r="B33" s="196" t="s">
        <v>182</v>
      </c>
      <c r="C33" s="196"/>
      <c r="D33" s="100"/>
      <c r="E33" s="200"/>
      <c r="F33" s="201"/>
      <c r="G33" s="201"/>
      <c r="H33" s="201"/>
      <c r="I33" s="202"/>
    </row>
    <row r="34" spans="1:16">
      <c r="A34" s="97">
        <f t="shared" si="7"/>
        <v>20</v>
      </c>
      <c r="B34" s="196" t="s">
        <v>183</v>
      </c>
      <c r="C34" s="196"/>
      <c r="D34" s="100"/>
      <c r="E34" s="200"/>
      <c r="F34" s="201"/>
      <c r="G34" s="201"/>
      <c r="H34" s="201"/>
      <c r="I34" s="202"/>
    </row>
    <row r="35" spans="1:16" ht="25.5" customHeight="1">
      <c r="E35" s="203"/>
      <c r="F35" s="204"/>
      <c r="G35" s="204"/>
      <c r="H35" s="204"/>
      <c r="I35" s="205"/>
    </row>
    <row r="36" spans="1:16">
      <c r="A36" t="s">
        <v>184</v>
      </c>
      <c r="B36" t="s">
        <v>185</v>
      </c>
    </row>
    <row r="37" spans="1:16">
      <c r="A37" t="s">
        <v>186</v>
      </c>
      <c r="B37" t="s">
        <v>187</v>
      </c>
      <c r="L37" s="197" t="s">
        <v>171</v>
      </c>
      <c r="M37" s="198"/>
      <c r="N37" s="198"/>
      <c r="O37" s="198"/>
      <c r="P37" s="199"/>
    </row>
    <row r="38" spans="1:16">
      <c r="A38" t="s">
        <v>188</v>
      </c>
      <c r="B38" t="s">
        <v>189</v>
      </c>
      <c r="L38" s="200"/>
      <c r="M38" s="201"/>
      <c r="N38" s="201"/>
      <c r="O38" s="201"/>
      <c r="P38" s="202"/>
    </row>
    <row r="39" spans="1:16">
      <c r="A39" t="s">
        <v>190</v>
      </c>
      <c r="B39" t="s">
        <v>191</v>
      </c>
      <c r="L39" s="200"/>
      <c r="M39" s="201"/>
      <c r="N39" s="201"/>
      <c r="O39" s="201"/>
      <c r="P39" s="202"/>
    </row>
    <row r="40" spans="1:16">
      <c r="A40" t="s">
        <v>192</v>
      </c>
      <c r="B40" t="s">
        <v>193</v>
      </c>
      <c r="L40" s="200"/>
      <c r="M40" s="201"/>
      <c r="N40" s="201"/>
      <c r="O40" s="201"/>
      <c r="P40" s="202"/>
    </row>
    <row r="41" spans="1:16">
      <c r="A41" t="s">
        <v>194</v>
      </c>
      <c r="B41" t="s">
        <v>195</v>
      </c>
      <c r="L41" s="200"/>
      <c r="M41" s="201"/>
      <c r="N41" s="201"/>
      <c r="O41" s="201"/>
      <c r="P41" s="202"/>
    </row>
    <row r="42" spans="1:16">
      <c r="A42" t="s">
        <v>196</v>
      </c>
      <c r="B42" t="s">
        <v>197</v>
      </c>
      <c r="L42" s="200"/>
      <c r="M42" s="201"/>
      <c r="N42" s="201"/>
      <c r="O42" s="201"/>
      <c r="P42" s="202"/>
    </row>
    <row r="43" spans="1:16">
      <c r="A43" t="s">
        <v>198</v>
      </c>
      <c r="B43" t="s">
        <v>199</v>
      </c>
      <c r="L43" s="200"/>
      <c r="M43" s="201"/>
      <c r="N43" s="201"/>
      <c r="O43" s="201"/>
      <c r="P43" s="202"/>
    </row>
    <row r="44" spans="1:16">
      <c r="A44" t="s">
        <v>200</v>
      </c>
      <c r="B44" t="s">
        <v>201</v>
      </c>
      <c r="L44" s="200"/>
      <c r="M44" s="201"/>
      <c r="N44" s="201"/>
      <c r="O44" s="201"/>
      <c r="P44" s="202"/>
    </row>
    <row r="45" spans="1:16">
      <c r="A45" t="s">
        <v>202</v>
      </c>
      <c r="B45" t="s">
        <v>203</v>
      </c>
      <c r="L45" s="200"/>
      <c r="M45" s="201"/>
      <c r="N45" s="201"/>
      <c r="O45" s="201"/>
      <c r="P45" s="202"/>
    </row>
    <row r="46" spans="1:16">
      <c r="A46" t="s">
        <v>204</v>
      </c>
      <c r="B46" t="s">
        <v>205</v>
      </c>
      <c r="L46" s="200"/>
      <c r="M46" s="201"/>
      <c r="N46" s="201"/>
      <c r="O46" s="201"/>
      <c r="P46" s="202"/>
    </row>
    <row r="47" spans="1:16">
      <c r="A47" t="s">
        <v>206</v>
      </c>
      <c r="B47" t="s">
        <v>207</v>
      </c>
      <c r="L47" s="200"/>
      <c r="M47" s="201"/>
      <c r="N47" s="201"/>
      <c r="O47" s="201"/>
      <c r="P47" s="202"/>
    </row>
    <row r="48" spans="1:16">
      <c r="A48" t="s">
        <v>208</v>
      </c>
      <c r="B48" t="s">
        <v>209</v>
      </c>
      <c r="L48" s="200"/>
      <c r="M48" s="201"/>
      <c r="N48" s="201"/>
      <c r="O48" s="201"/>
      <c r="P48" s="202"/>
    </row>
    <row r="49" spans="1:16">
      <c r="A49" t="s">
        <v>210</v>
      </c>
      <c r="B49" t="s">
        <v>211</v>
      </c>
      <c r="L49" s="200"/>
      <c r="M49" s="201"/>
      <c r="N49" s="201"/>
      <c r="O49" s="201"/>
      <c r="P49" s="202"/>
    </row>
    <row r="50" spans="1:16" ht="26.25" customHeight="1">
      <c r="A50" t="s">
        <v>212</v>
      </c>
      <c r="B50" t="s">
        <v>213</v>
      </c>
      <c r="L50" s="203"/>
      <c r="M50" s="204"/>
      <c r="N50" s="204"/>
      <c r="O50" s="204"/>
      <c r="P50" s="205"/>
    </row>
    <row r="51" spans="1:16">
      <c r="A51" t="s">
        <v>214</v>
      </c>
      <c r="B51" t="s">
        <v>215</v>
      </c>
    </row>
    <row r="52" spans="1:16">
      <c r="A52" t="s">
        <v>216</v>
      </c>
      <c r="B52" t="s">
        <v>217</v>
      </c>
    </row>
    <row r="53" spans="1:16">
      <c r="A53" t="s">
        <v>218</v>
      </c>
      <c r="B53" t="s">
        <v>219</v>
      </c>
    </row>
    <row r="54" spans="1:16">
      <c r="A54" t="s">
        <v>220</v>
      </c>
      <c r="B54" t="s">
        <v>221</v>
      </c>
    </row>
    <row r="55" spans="1:16">
      <c r="A55" t="s">
        <v>222</v>
      </c>
      <c r="B55" t="s">
        <v>223</v>
      </c>
    </row>
    <row r="56" spans="1:16">
      <c r="A56" t="s">
        <v>224</v>
      </c>
      <c r="B56" t="s">
        <v>225</v>
      </c>
    </row>
    <row r="57" spans="1:16">
      <c r="A57" t="s">
        <v>226</v>
      </c>
      <c r="B57" t="s">
        <v>227</v>
      </c>
    </row>
    <row r="58" spans="1:16">
      <c r="A58" t="s">
        <v>228</v>
      </c>
      <c r="B58" t="s">
        <v>229</v>
      </c>
    </row>
    <row r="59" spans="1:16">
      <c r="A59" t="s">
        <v>230</v>
      </c>
      <c r="B59" t="s">
        <v>231</v>
      </c>
    </row>
    <row r="60" spans="1:16">
      <c r="A60" t="s">
        <v>232</v>
      </c>
      <c r="B60" t="s">
        <v>233</v>
      </c>
    </row>
    <row r="61" spans="1:16">
      <c r="A61" t="s">
        <v>234</v>
      </c>
      <c r="B61" t="s">
        <v>235</v>
      </c>
    </row>
    <row r="62" spans="1:16">
      <c r="A62" t="s">
        <v>236</v>
      </c>
      <c r="B62" t="s">
        <v>237</v>
      </c>
    </row>
    <row r="63" spans="1:16">
      <c r="A63" t="s">
        <v>238</v>
      </c>
      <c r="B63" t="s">
        <v>239</v>
      </c>
    </row>
    <row r="64" spans="1:16">
      <c r="A64" t="s">
        <v>240</v>
      </c>
      <c r="B64" t="s">
        <v>241</v>
      </c>
    </row>
    <row r="65" spans="1:2">
      <c r="A65" t="s">
        <v>242</v>
      </c>
      <c r="B65" t="s">
        <v>243</v>
      </c>
    </row>
    <row r="66" spans="1:2">
      <c r="A66" t="s">
        <v>244</v>
      </c>
      <c r="B66" t="s">
        <v>245</v>
      </c>
    </row>
    <row r="67" spans="1:2">
      <c r="A67" t="s">
        <v>246</v>
      </c>
      <c r="B67" t="s">
        <v>245</v>
      </c>
    </row>
    <row r="68" spans="1:2">
      <c r="A68" t="s">
        <v>247</v>
      </c>
      <c r="B68" t="s">
        <v>245</v>
      </c>
    </row>
    <row r="69" spans="1:2">
      <c r="A69" t="s">
        <v>248</v>
      </c>
      <c r="B69" t="s">
        <v>245</v>
      </c>
    </row>
    <row r="70" spans="1:2">
      <c r="A70" t="s">
        <v>249</v>
      </c>
      <c r="B70" t="s">
        <v>245</v>
      </c>
    </row>
    <row r="71" spans="1:2">
      <c r="A71" t="s">
        <v>250</v>
      </c>
      <c r="B71" t="s">
        <v>245</v>
      </c>
    </row>
    <row r="72" spans="1:2">
      <c r="A72" t="s">
        <v>251</v>
      </c>
      <c r="B72" t="s">
        <v>245</v>
      </c>
    </row>
    <row r="73" spans="1:2">
      <c r="A73" t="s">
        <v>252</v>
      </c>
      <c r="B73" t="s">
        <v>245</v>
      </c>
    </row>
    <row r="74" spans="1:2">
      <c r="A74" t="s">
        <v>253</v>
      </c>
      <c r="B74" t="s">
        <v>245</v>
      </c>
    </row>
    <row r="75" spans="1:2">
      <c r="A75" t="s">
        <v>254</v>
      </c>
      <c r="B75" t="s">
        <v>245</v>
      </c>
    </row>
    <row r="76" spans="1:2">
      <c r="A76" t="s">
        <v>255</v>
      </c>
      <c r="B76" t="s">
        <v>245</v>
      </c>
    </row>
    <row r="77" spans="1:2">
      <c r="A77" t="s">
        <v>256</v>
      </c>
      <c r="B77" t="s">
        <v>245</v>
      </c>
    </row>
    <row r="78" spans="1:2">
      <c r="A78" t="s">
        <v>257</v>
      </c>
      <c r="B78" t="s">
        <v>245</v>
      </c>
    </row>
    <row r="79" spans="1:2">
      <c r="A79" t="s">
        <v>258</v>
      </c>
      <c r="B79" t="s">
        <v>245</v>
      </c>
    </row>
    <row r="80" spans="1:2">
      <c r="A80" t="s">
        <v>259</v>
      </c>
      <c r="B80" t="s">
        <v>245</v>
      </c>
    </row>
    <row r="81" spans="1:2">
      <c r="A81" t="s">
        <v>260</v>
      </c>
      <c r="B81" t="s">
        <v>245</v>
      </c>
    </row>
    <row r="82" spans="1:2">
      <c r="A82" t="s">
        <v>261</v>
      </c>
      <c r="B82" t="s">
        <v>245</v>
      </c>
    </row>
    <row r="83" spans="1:2">
      <c r="A83" t="s">
        <v>262</v>
      </c>
      <c r="B83" t="s">
        <v>245</v>
      </c>
    </row>
    <row r="84" spans="1:2">
      <c r="A84" t="s">
        <v>263</v>
      </c>
      <c r="B84" t="s">
        <v>245</v>
      </c>
    </row>
    <row r="85" spans="1:2">
      <c r="A85" t="s">
        <v>264</v>
      </c>
      <c r="B85" t="s">
        <v>245</v>
      </c>
    </row>
    <row r="86" spans="1:2">
      <c r="A86" t="s">
        <v>265</v>
      </c>
      <c r="B86" t="s">
        <v>266</v>
      </c>
    </row>
    <row r="87" spans="1:2">
      <c r="A87" t="s">
        <v>267</v>
      </c>
      <c r="B87" t="s">
        <v>266</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2019-01-29T04:44:25Z</cp:lastPrinted>
  <dcterms:created xsi:type="dcterms:W3CDTF">2018-12-13T02:08:47Z</dcterms:created>
  <dcterms:modified xsi:type="dcterms:W3CDTF">2019-01-30T09:07:47Z</dcterms:modified>
  <cp:category/>
</cp:coreProperties>
</file>