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2OxQIV/BRJSFiNBugvTHiUgEgklfUIT2K4SWB0qIC9agDA/0Vp9xvMwfYwXjuoyi35Mo/DnT7N3xfQY9KXr8w==" workbookSaltValue="AjTCRPiyNd87I0++BibNJQ==" workbookSpinCount="100000" lockStructure="1"/>
  <bookViews>
    <workbookView xWindow="0" yWindow="0" windowWidth="20730" windowHeight="97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<sst xmlns="http://schemas.openxmlformats.org/spreadsheetml/2006/main" count="279" uniqueCount="125">
  <si>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</si>
  <si>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</si>
  <si>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</si>
  <si>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</si>
  <si>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</si>
  <si>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</si>
  <si>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</si>
  <si>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</si>
  <si>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</si>
  <si>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</si>
  <si>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</si>
  <si>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</si>
  <si>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</si>
  <si>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</si>
  <si>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</si>
  <si>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</si>
  <si>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</si>
  <si>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</si>
  <si>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</si>
  <si>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</si>
  <si>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</si>
  <si>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</si>
  <si>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</si>
  <si>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</si>
  <si>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</si>
  <si>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</si>
  <si>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</si>
  <si>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</si>
  <si>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</si>
  <si>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</si>
  <si>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</si>
  <si>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</si>
  <si>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</si>
  <si>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</si>
  <si>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</si>
  <si>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</si>
  <si>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</si>
  <si>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</si>
  <si>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</si>
  <si>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</si>
  <si>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</si>
  <si>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</si>
  <si>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</si>
  <si>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</si>
  <si>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</si>
  <si>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</si>
  <si>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</si>
  <si>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</si>
  <si>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</si>
  <si>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</si>
  <si>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</si>
  <si>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</si>
  <si>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</si>
  <si>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</si>
  <si>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</si>
  <si>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</si>
  <si>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</si>
  <si>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</si>
  <si>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</si>
  <si>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</si>
  <si>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</si>
  <si>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</si>
  <si>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</si>
  <si>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</si>
  <si>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</si>
  <si>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</si>
  <si>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</si>
  <si>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</si>
  <si>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</si>
  <si>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</si>
  <si>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</si>
  <si>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</si>
  <si>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</si>
  <si>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</si>
  <si>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</si>
  <si>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</si>
  <si>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</si>
  <si>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</si>
  <si>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</si>
  <si>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</si>
  <si>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</si>
  <si>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</si>
  <si>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</si>
  <si>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</si>
  <si>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</si>
  <si>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</si>
  <si>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</si>
  <si>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</si>
  <si>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</si>
  <si>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</si>
  <si>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</si>
  <si>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</si>
  <si>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</si>
  <si>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</si>
  <si>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</si>
  <si>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</si>
  <si>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</si>
  <si>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</si>
  <si>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</si>
  <si>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</si>
  <si>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</si>
  <si>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</si>
  <si>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</si>
  <si>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</si>
  <si>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</si>
  <si>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</si>
  <si>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</si>
  <si>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</si>
  <si>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</si>
  <si>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</si>
  <si>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</si>
  <si>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</si>
  <si>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</si>
  <si>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</si>
  <si>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</si>
  <si>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</si>
  <si>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</si>
  <si>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</si>
  <si>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</si>
  <si>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</si>
  <si>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</si>
  <si>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</si>
  <si>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
</t>
    <rPh sb="1" eb="3">
      <t>トウチョウ</t>
    </rPh>
    <rPh sb="4" eb="7">
      <t>ゲスイドウ</t>
    </rPh>
    <rPh sb="7" eb="9">
      <t>ジギョウ</t>
    </rPh>
    <rPh sb="15" eb="17">
      <t>ヘイセイ</t>
    </rPh>
    <rPh sb="17" eb="18">
      <t>ガン</t>
    </rPh>
    <rPh sb="18" eb="19">
      <t>ネン</t>
    </rPh>
    <rPh sb="20" eb="22">
      <t>ジギョウ</t>
    </rPh>
    <rPh sb="23" eb="25">
      <t>チャクシュ</t>
    </rPh>
    <rPh sb="26" eb="28">
      <t>ヘイセイ</t>
    </rPh>
    <rPh sb="31" eb="33">
      <t>キョウヨウ</t>
    </rPh>
    <rPh sb="33" eb="35">
      <t>カイシ</t>
    </rPh>
    <rPh sb="79" eb="80">
      <t>カン</t>
    </rPh>
    <rPh sb="80" eb="81">
      <t>キョ</t>
    </rPh>
    <rPh sb="82" eb="84">
      <t>コウシン</t>
    </rPh>
    <rPh sb="85" eb="88">
      <t>ロウキュウカ</t>
    </rPh>
    <rPh sb="88" eb="90">
      <t>タイサク</t>
    </rPh>
    <rPh sb="91" eb="93">
      <t>ジッシ</t>
    </rPh>
    <rPh sb="93" eb="95">
      <t>ジョウキョウ</t>
    </rPh>
    <rPh sb="101" eb="103">
      <t>ヒョウジュン</t>
    </rPh>
    <rPh sb="103" eb="105">
      <t>タイヨウ</t>
    </rPh>
    <rPh sb="105" eb="107">
      <t>ネンスウ</t>
    </rPh>
    <rPh sb="109" eb="110">
      <t>ネン</t>
    </rPh>
    <rPh sb="115" eb="116">
      <t>カン</t>
    </rPh>
    <rPh sb="116" eb="117">
      <t>キョ</t>
    </rPh>
    <rPh sb="118" eb="120">
      <t>カイゼン</t>
    </rPh>
    <rPh sb="121" eb="123">
      <t>ジッシ</t>
    </rPh>
    <rPh sb="128" eb="130">
      <t>ジョウキョウ</t>
    </rPh>
    <rPh sb="135" eb="137">
      <t>コンゴ</t>
    </rPh>
    <rPh sb="138" eb="139">
      <t>カン</t>
    </rPh>
    <rPh sb="139" eb="140">
      <t>キョ</t>
    </rPh>
    <rPh sb="141" eb="143">
      <t>コウシン</t>
    </rPh>
    <phoneticPr fontId="4"/>
  </si>
  <si>
    <t>　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rPh sb="1" eb="3">
      <t>トウマチ</t>
    </rPh>
    <rPh sb="4" eb="7">
      <t>ゲスイドウ</t>
    </rPh>
    <rPh sb="7" eb="9">
      <t>ジギョウ</t>
    </rPh>
    <rPh sb="15" eb="17">
      <t>ゲンジョウ</t>
    </rPh>
    <rPh sb="37" eb="39">
      <t>シタマワ</t>
    </rPh>
    <rPh sb="48" eb="50">
      <t>ショウライ</t>
    </rPh>
    <rPh sb="51" eb="53">
      <t>ジンコウ</t>
    </rPh>
    <rPh sb="53" eb="55">
      <t>スイケイ</t>
    </rPh>
    <rPh sb="56" eb="58">
      <t>ショリ</t>
    </rPh>
    <rPh sb="58" eb="60">
      <t>スイリョウ</t>
    </rPh>
    <rPh sb="60" eb="61">
      <t>ベツ</t>
    </rPh>
    <rPh sb="62" eb="64">
      <t>ジンコウ</t>
    </rPh>
    <rPh sb="64" eb="66">
      <t>ワリアイ</t>
    </rPh>
    <rPh sb="67" eb="69">
      <t>セッスイ</t>
    </rPh>
    <rPh sb="69" eb="71">
      <t>ケイコウ</t>
    </rPh>
    <rPh sb="72" eb="74">
      <t>コウリョ</t>
    </rPh>
    <rPh sb="76" eb="78">
      <t>テキセツ</t>
    </rPh>
    <rPh sb="79" eb="82">
      <t>シヨウリョウ</t>
    </rPh>
    <rPh sb="83" eb="85">
      <t>セッテイ</t>
    </rPh>
    <rPh sb="85" eb="86">
      <t>オヨ</t>
    </rPh>
    <rPh sb="87" eb="90">
      <t>スイセンカ</t>
    </rPh>
    <rPh sb="90" eb="91">
      <t>リツ</t>
    </rPh>
    <rPh sb="92" eb="94">
      <t>コウジョウ</t>
    </rPh>
    <rPh sb="97" eb="99">
      <t>リョウキン</t>
    </rPh>
    <rPh sb="99" eb="101">
      <t>シュウニュウ</t>
    </rPh>
    <rPh sb="102" eb="104">
      <t>ゾウカ</t>
    </rPh>
    <rPh sb="105" eb="106">
      <t>ハカ</t>
    </rPh>
    <rPh sb="123" eb="125">
      <t>テキセツ</t>
    </rPh>
    <rPh sb="126" eb="128">
      <t>シセツ</t>
    </rPh>
    <rPh sb="129" eb="131">
      <t>イジ</t>
    </rPh>
    <rPh sb="131" eb="133">
      <t>カンリ</t>
    </rPh>
    <rPh sb="134" eb="135">
      <t>トオ</t>
    </rPh>
    <rPh sb="138" eb="140">
      <t>オスイ</t>
    </rPh>
    <rPh sb="140" eb="142">
      <t>ショリ</t>
    </rPh>
    <rPh sb="142" eb="144">
      <t>ヒヨウ</t>
    </rPh>
    <rPh sb="145" eb="147">
      <t>サクゲン</t>
    </rPh>
    <rPh sb="148" eb="149">
      <t>ハカ</t>
    </rPh>
    <rPh sb="153" eb="155">
      <t>ヒツヨウ</t>
    </rPh>
    <phoneticPr fontId="4"/>
  </si>
  <si>
    <t>　収益的収支比率は、100％未満であることから、使用料収入や一般会計からの繰入金（公費負担分）のみでは維持管理費と企業債償還金を賄えていない状況です。
　　経費回収率は、100％未満であることから、使用料収入のみでは汚水処理に係る費用を賄えていない状況です。
　汚水処理原価は、類似団体及び全国の平均値を上回っていることから、有収水量1㎥あたりの汚水処理費用が割高となっていることを示しています。
　施設利用率は、類似団体及び全国の平均値を上回っており、水洗化率が100％となっていないことを考慮すると、良好であると言えます。
　水洗化率は、類似団体及び全国の平均値を上回っているが、今後も水洗化率向上に努めます。　</t>
    <rPh sb="1" eb="4">
      <t>シュウエキテキ</t>
    </rPh>
    <rPh sb="4" eb="6">
      <t>シュウシ</t>
    </rPh>
    <rPh sb="6" eb="8">
      <t>ヒリツ</t>
    </rPh>
    <rPh sb="14" eb="16">
      <t>ミマン</t>
    </rPh>
    <rPh sb="24" eb="27">
      <t>シヨウリョウ</t>
    </rPh>
    <rPh sb="27" eb="29">
      <t>シュウニュウ</t>
    </rPh>
    <rPh sb="30" eb="32">
      <t>イッパン</t>
    </rPh>
    <rPh sb="32" eb="34">
      <t>カイケイ</t>
    </rPh>
    <rPh sb="37" eb="39">
      <t>クリイレ</t>
    </rPh>
    <rPh sb="39" eb="40">
      <t>キン</t>
    </rPh>
    <rPh sb="41" eb="43">
      <t>コウヒ</t>
    </rPh>
    <rPh sb="43" eb="45">
      <t>フタン</t>
    </rPh>
    <rPh sb="45" eb="46">
      <t>ブン</t>
    </rPh>
    <rPh sb="51" eb="53">
      <t>イジ</t>
    </rPh>
    <rPh sb="53" eb="56">
      <t>カンリヒ</t>
    </rPh>
    <rPh sb="57" eb="59">
      <t>キギョウ</t>
    </rPh>
    <rPh sb="59" eb="60">
      <t>サイ</t>
    </rPh>
    <rPh sb="60" eb="63">
      <t>ショウカンキン</t>
    </rPh>
    <rPh sb="64" eb="65">
      <t>マカナ</t>
    </rPh>
    <rPh sb="70" eb="72">
      <t>ジョウキョウ</t>
    </rPh>
    <rPh sb="78" eb="80">
      <t>ケイヒ</t>
    </rPh>
    <rPh sb="80" eb="82">
      <t>カイシュウ</t>
    </rPh>
    <rPh sb="82" eb="83">
      <t>リツ</t>
    </rPh>
    <rPh sb="89" eb="91">
      <t>ミマン</t>
    </rPh>
    <rPh sb="99" eb="102">
      <t>シヨウリョウ</t>
    </rPh>
    <rPh sb="102" eb="104">
      <t>シュウニュウ</t>
    </rPh>
    <rPh sb="108" eb="110">
      <t>オスイ</t>
    </rPh>
    <rPh sb="110" eb="112">
      <t>ショリ</t>
    </rPh>
    <rPh sb="113" eb="114">
      <t>カカ</t>
    </rPh>
    <rPh sb="115" eb="117">
      <t>ヒヨウ</t>
    </rPh>
    <rPh sb="118" eb="119">
      <t>マカナ</t>
    </rPh>
    <rPh sb="124" eb="126">
      <t>ジョウキョウ</t>
    </rPh>
    <rPh sb="131" eb="133">
      <t>オスイ</t>
    </rPh>
    <rPh sb="133" eb="135">
      <t>ショリ</t>
    </rPh>
    <rPh sb="135" eb="137">
      <t>ゲンカ</t>
    </rPh>
    <rPh sb="139" eb="141">
      <t>ルイジ</t>
    </rPh>
    <rPh sb="141" eb="143">
      <t>ダンタイ</t>
    </rPh>
    <rPh sb="143" eb="144">
      <t>オヨ</t>
    </rPh>
    <rPh sb="145" eb="147">
      <t>ゼンコク</t>
    </rPh>
    <rPh sb="148" eb="151">
      <t>ヘイキンチ</t>
    </rPh>
    <rPh sb="152" eb="154">
      <t>ウワマワ</t>
    </rPh>
    <rPh sb="163" eb="165">
      <t>ユウシュウ</t>
    </rPh>
    <rPh sb="165" eb="167">
      <t>スイリョウ</t>
    </rPh>
    <rPh sb="173" eb="175">
      <t>オスイ</t>
    </rPh>
    <rPh sb="175" eb="177">
      <t>ショリ</t>
    </rPh>
    <rPh sb="177" eb="179">
      <t>ヒヨウ</t>
    </rPh>
    <rPh sb="180" eb="182">
      <t>ワリダカ</t>
    </rPh>
    <rPh sb="191" eb="192">
      <t>シメ</t>
    </rPh>
    <rPh sb="200" eb="202">
      <t>シセツ</t>
    </rPh>
    <rPh sb="202" eb="204">
      <t>リヨウ</t>
    </rPh>
    <rPh sb="204" eb="205">
      <t>リツ</t>
    </rPh>
    <rPh sb="207" eb="209">
      <t>ルイジ</t>
    </rPh>
    <rPh sb="209" eb="211">
      <t>ダンタイ</t>
    </rPh>
    <rPh sb="211" eb="212">
      <t>オヨ</t>
    </rPh>
    <rPh sb="213" eb="215">
      <t>ゼンコク</t>
    </rPh>
    <rPh sb="216" eb="219">
      <t>ヘイキンチ</t>
    </rPh>
    <rPh sb="220" eb="222">
      <t>ウワマワ</t>
    </rPh>
    <rPh sb="227" eb="230">
      <t>スイセンカ</t>
    </rPh>
    <rPh sb="230" eb="231">
      <t>リツ</t>
    </rPh>
    <rPh sb="246" eb="248">
      <t>コウリョ</t>
    </rPh>
    <rPh sb="252" eb="254">
      <t>リョウコウ</t>
    </rPh>
    <rPh sb="258" eb="259">
      <t>イ</t>
    </rPh>
    <rPh sb="265" eb="268">
      <t>スイセンカ</t>
    </rPh>
    <rPh sb="268" eb="269">
      <t>リツ</t>
    </rPh>
    <rPh sb="271" eb="273">
      <t>ルイジ</t>
    </rPh>
    <rPh sb="273" eb="275">
      <t>ダンタイ</t>
    </rPh>
    <rPh sb="275" eb="276">
      <t>オヨ</t>
    </rPh>
    <rPh sb="277" eb="279">
      <t>ゼンコク</t>
    </rPh>
    <rPh sb="280" eb="283">
      <t>ヘイキンチ</t>
    </rPh>
    <rPh sb="292" eb="294">
      <t>コンゴ</t>
    </rPh>
    <rPh sb="295" eb="297">
      <t>スイセン</t>
    </rPh>
    <rPh sb="297" eb="298">
      <t>カ</t>
    </rPh>
    <rPh sb="298" eb="299">
      <t>リツ</t>
    </rPh>
    <rPh sb="299" eb="301">
      <t>コウジョウ</t>
    </rPh>
    <rPh sb="302" eb="30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</si>
</sst>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0.35</c:v>
                </c:pt>
                <c:pt idx="4">
                  <c:v>0.03</c:v>
                </c:pt>
              </c:numCache>
            </c:numRef>
          </c:val>
          <c:extLst xmlns:c16r2="http://schemas.microsoft.com/office/drawing/2015/06/chart">
            <c:ext xmlns:c16="http://schemas.microsoft.com/office/drawing/2014/chart" uri="{C3380CC4-5D6E-409C-BE32-E72D297353CC}">
              <c16:uniqueId val="{00000000-6D76-4FFA-AE2C-D7CCC79E7A83}"/>
            </c:ext>
          </c:extLst>
        </c:ser>
        <c:dLbls>
          <c:showLegendKey val="0"/>
          <c:showVal val="0"/>
          <c:showCatName val="0"/>
          <c:showSerName val="0"/>
          <c:showPercent val="0"/>
          <c:showBubbleSize val="0"/>
        </c:dLbls>
        <c:gapWidth val="150"/>
        <c:axId val="47984000"/>
        <c:axId val="4799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0.09</c:v>
                </c:pt>
              </c:numCache>
            </c:numRef>
          </c:val>
          <c:smooth val="0"/>
          <c:extLst xmlns:c16r2="http://schemas.microsoft.com/office/drawing/2015/06/chart">
            <c:ext xmlns:c16="http://schemas.microsoft.com/office/drawing/2014/chart" uri="{C3380CC4-5D6E-409C-BE32-E72D297353CC}">
              <c16:uniqueId val="{00000001-6D76-4FFA-AE2C-D7CCC79E7A83}"/>
            </c:ext>
          </c:extLst>
        </c:ser>
        <c:dLbls>
          <c:showLegendKey val="0"/>
          <c:showVal val="0"/>
          <c:showCatName val="0"/>
          <c:showSerName val="0"/>
          <c:showPercent val="0"/>
          <c:showBubbleSize val="0"/>
        </c:dLbls>
        <c:marker val="1"/>
        <c:smooth val="0"/>
        <c:axId val="47984000"/>
        <c:axId val="47998464"/>
      </c:lineChart>
      <c:dateAx>
        <c:axId val="47984000"/>
        <c:scaling>
          <c:orientation val="minMax"/>
        </c:scaling>
        <c:delete val="1"/>
        <c:axPos val="b"/>
        <c:numFmt formatCode="ge" sourceLinked="1"/>
        <c:majorTickMark val="none"/>
        <c:minorTickMark val="none"/>
        <c:tickLblPos val="none"/>
        <c:crossAx val="47998464"/>
        <c:crosses val="autoZero"/>
        <c:auto val="1"/>
        <c:lblOffset val="100"/>
        <c:baseTimeUnit val="years"/>
      </c:dateAx>
      <c:valAx>
        <c:axId val="479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77.239999999999995</c:v>
                </c:pt>
                <c:pt idx="4">
                  <c:v>58.76</c:v>
                </c:pt>
              </c:numCache>
            </c:numRef>
          </c:val>
          <c:extLst xmlns:c16r2="http://schemas.microsoft.com/office/drawing/2015/06/chart">
            <c:ext xmlns:c16="http://schemas.microsoft.com/office/drawing/2014/chart" uri="{C3380CC4-5D6E-409C-BE32-E72D297353CC}">
              <c16:uniqueId val="{00000000-3335-4111-884B-5C639318D372}"/>
            </c:ext>
          </c:extLst>
        </c:ser>
        <c:dLbls>
          <c:showLegendKey val="0"/>
          <c:showVal val="0"/>
          <c:showCatName val="0"/>
          <c:showSerName val="0"/>
          <c:showPercent val="0"/>
          <c:showBubbleSize val="0"/>
        </c:dLbls>
        <c:gapWidth val="150"/>
        <c:axId val="48278912"/>
        <c:axId val="4828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42.9</c:v>
                </c:pt>
                <c:pt idx="4">
                  <c:v>43.36</c:v>
                </c:pt>
              </c:numCache>
            </c:numRef>
          </c:val>
          <c:smooth val="0"/>
          <c:extLst xmlns:c16r2="http://schemas.microsoft.com/office/drawing/2015/06/chart">
            <c:ext xmlns:c16="http://schemas.microsoft.com/office/drawing/2014/chart" uri="{C3380CC4-5D6E-409C-BE32-E72D297353CC}">
              <c16:uniqueId val="{00000001-3335-4111-884B-5C639318D372}"/>
            </c:ext>
          </c:extLst>
        </c:ser>
        <c:dLbls>
          <c:showLegendKey val="0"/>
          <c:showVal val="0"/>
          <c:showCatName val="0"/>
          <c:showSerName val="0"/>
          <c:showPercent val="0"/>
          <c:showBubbleSize val="0"/>
        </c:dLbls>
        <c:marker val="1"/>
        <c:smooth val="0"/>
        <c:axId val="48278912"/>
        <c:axId val="48281088"/>
      </c:lineChart>
      <c:dateAx>
        <c:axId val="48278912"/>
        <c:scaling>
          <c:orientation val="minMax"/>
        </c:scaling>
        <c:delete val="1"/>
        <c:axPos val="b"/>
        <c:numFmt formatCode="ge" sourceLinked="1"/>
        <c:majorTickMark val="none"/>
        <c:minorTickMark val="none"/>
        <c:tickLblPos val="none"/>
        <c:crossAx val="48281088"/>
        <c:crosses val="autoZero"/>
        <c:auto val="1"/>
        <c:lblOffset val="100"/>
        <c:baseTimeUnit val="years"/>
      </c:dateAx>
      <c:valAx>
        <c:axId val="482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7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94.51</c:v>
                </c:pt>
                <c:pt idx="4">
                  <c:v>94.93</c:v>
                </c:pt>
              </c:numCache>
            </c:numRef>
          </c:val>
          <c:extLst xmlns:c16r2="http://schemas.microsoft.com/office/drawing/2015/06/chart">
            <c:ext xmlns:c16="http://schemas.microsoft.com/office/drawing/2014/chart" uri="{C3380CC4-5D6E-409C-BE32-E72D297353CC}">
              <c16:uniqueId val="{00000000-663C-4749-A3DF-878F1E4D7F41}"/>
            </c:ext>
          </c:extLst>
        </c:ser>
        <c:dLbls>
          <c:showLegendKey val="0"/>
          <c:showVal val="0"/>
          <c:showCatName val="0"/>
          <c:showSerName val="0"/>
          <c:showPercent val="0"/>
          <c:showBubbleSize val="0"/>
        </c:dLbls>
        <c:gapWidth val="150"/>
        <c:axId val="48328704"/>
        <c:axId val="4833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83.5</c:v>
                </c:pt>
                <c:pt idx="4">
                  <c:v>83.06</c:v>
                </c:pt>
              </c:numCache>
            </c:numRef>
          </c:val>
          <c:smooth val="0"/>
          <c:extLst xmlns:c16r2="http://schemas.microsoft.com/office/drawing/2015/06/chart">
            <c:ext xmlns:c16="http://schemas.microsoft.com/office/drawing/2014/chart" uri="{C3380CC4-5D6E-409C-BE32-E72D297353CC}">
              <c16:uniqueId val="{00000001-663C-4749-A3DF-878F1E4D7F41}"/>
            </c:ext>
          </c:extLst>
        </c:ser>
        <c:dLbls>
          <c:showLegendKey val="0"/>
          <c:showVal val="0"/>
          <c:showCatName val="0"/>
          <c:showSerName val="0"/>
          <c:showPercent val="0"/>
          <c:showBubbleSize val="0"/>
        </c:dLbls>
        <c:marker val="1"/>
        <c:smooth val="0"/>
        <c:axId val="48328704"/>
        <c:axId val="48330624"/>
      </c:lineChart>
      <c:dateAx>
        <c:axId val="48328704"/>
        <c:scaling>
          <c:orientation val="minMax"/>
        </c:scaling>
        <c:delete val="1"/>
        <c:axPos val="b"/>
        <c:numFmt formatCode="ge" sourceLinked="1"/>
        <c:majorTickMark val="none"/>
        <c:minorTickMark val="none"/>
        <c:tickLblPos val="none"/>
        <c:crossAx val="48330624"/>
        <c:crosses val="autoZero"/>
        <c:auto val="1"/>
        <c:lblOffset val="100"/>
        <c:baseTimeUnit val="years"/>
      </c:dateAx>
      <c:valAx>
        <c:axId val="4833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2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84.27</c:v>
                </c:pt>
                <c:pt idx="4">
                  <c:v>78.459999999999994</c:v>
                </c:pt>
              </c:numCache>
            </c:numRef>
          </c:val>
          <c:extLst xmlns:c16r2="http://schemas.microsoft.com/office/drawing/2015/06/chart">
            <c:ext xmlns:c16="http://schemas.microsoft.com/office/drawing/2014/chart" uri="{C3380CC4-5D6E-409C-BE32-E72D297353CC}">
              <c16:uniqueId val="{00000000-A0F3-4547-BC1E-2DEE3B3CC6B3}"/>
            </c:ext>
          </c:extLst>
        </c:ser>
        <c:dLbls>
          <c:showLegendKey val="0"/>
          <c:showVal val="0"/>
          <c:showCatName val="0"/>
          <c:showSerName val="0"/>
          <c:showPercent val="0"/>
          <c:showBubbleSize val="0"/>
        </c:dLbls>
        <c:gapWidth val="150"/>
        <c:axId val="90447872"/>
        <c:axId val="9044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F3-4547-BC1E-2DEE3B3CC6B3}"/>
            </c:ext>
          </c:extLst>
        </c:ser>
        <c:dLbls>
          <c:showLegendKey val="0"/>
          <c:showVal val="0"/>
          <c:showCatName val="0"/>
          <c:showSerName val="0"/>
          <c:showPercent val="0"/>
          <c:showBubbleSize val="0"/>
        </c:dLbls>
        <c:marker val="1"/>
        <c:smooth val="0"/>
        <c:axId val="90447872"/>
        <c:axId val="90449792"/>
      </c:lineChart>
      <c:dateAx>
        <c:axId val="90447872"/>
        <c:scaling>
          <c:orientation val="minMax"/>
        </c:scaling>
        <c:delete val="1"/>
        <c:axPos val="b"/>
        <c:numFmt formatCode="ge" sourceLinked="1"/>
        <c:majorTickMark val="none"/>
        <c:minorTickMark val="none"/>
        <c:tickLblPos val="none"/>
        <c:crossAx val="90449792"/>
        <c:crosses val="autoZero"/>
        <c:auto val="1"/>
        <c:lblOffset val="100"/>
        <c:baseTimeUnit val="years"/>
      </c:dateAx>
      <c:valAx>
        <c:axId val="904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08-4D92-AD1B-C59713FAAB3D}"/>
            </c:ext>
          </c:extLst>
        </c:ser>
        <c:dLbls>
          <c:showLegendKey val="0"/>
          <c:showVal val="0"/>
          <c:showCatName val="0"/>
          <c:showSerName val="0"/>
          <c:showPercent val="0"/>
          <c:showBubbleSize val="0"/>
        </c:dLbls>
        <c:gapWidth val="150"/>
        <c:axId val="47858048"/>
        <c:axId val="478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08-4D92-AD1B-C59713FAAB3D}"/>
            </c:ext>
          </c:extLst>
        </c:ser>
        <c:dLbls>
          <c:showLegendKey val="0"/>
          <c:showVal val="0"/>
          <c:showCatName val="0"/>
          <c:showSerName val="0"/>
          <c:showPercent val="0"/>
          <c:showBubbleSize val="0"/>
        </c:dLbls>
        <c:marker val="1"/>
        <c:smooth val="0"/>
        <c:axId val="47858048"/>
        <c:axId val="47859968"/>
      </c:lineChart>
      <c:dateAx>
        <c:axId val="47858048"/>
        <c:scaling>
          <c:orientation val="minMax"/>
        </c:scaling>
        <c:delete val="1"/>
        <c:axPos val="b"/>
        <c:numFmt formatCode="ge" sourceLinked="1"/>
        <c:majorTickMark val="none"/>
        <c:minorTickMark val="none"/>
        <c:tickLblPos val="none"/>
        <c:crossAx val="47859968"/>
        <c:crosses val="autoZero"/>
        <c:auto val="1"/>
        <c:lblOffset val="100"/>
        <c:baseTimeUnit val="years"/>
      </c:dateAx>
      <c:valAx>
        <c:axId val="478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B1-4B07-9081-DD490A23022D}"/>
            </c:ext>
          </c:extLst>
        </c:ser>
        <c:dLbls>
          <c:showLegendKey val="0"/>
          <c:showVal val="0"/>
          <c:showCatName val="0"/>
          <c:showSerName val="0"/>
          <c:showPercent val="0"/>
          <c:showBubbleSize val="0"/>
        </c:dLbls>
        <c:gapWidth val="150"/>
        <c:axId val="48038656"/>
        <c:axId val="4804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B1-4B07-9081-DD490A23022D}"/>
            </c:ext>
          </c:extLst>
        </c:ser>
        <c:dLbls>
          <c:showLegendKey val="0"/>
          <c:showVal val="0"/>
          <c:showCatName val="0"/>
          <c:showSerName val="0"/>
          <c:showPercent val="0"/>
          <c:showBubbleSize val="0"/>
        </c:dLbls>
        <c:marker val="1"/>
        <c:smooth val="0"/>
        <c:axId val="48038656"/>
        <c:axId val="48040576"/>
      </c:lineChart>
      <c:dateAx>
        <c:axId val="48038656"/>
        <c:scaling>
          <c:orientation val="minMax"/>
        </c:scaling>
        <c:delete val="1"/>
        <c:axPos val="b"/>
        <c:numFmt formatCode="ge" sourceLinked="1"/>
        <c:majorTickMark val="none"/>
        <c:minorTickMark val="none"/>
        <c:tickLblPos val="none"/>
        <c:crossAx val="48040576"/>
        <c:crosses val="autoZero"/>
        <c:auto val="1"/>
        <c:lblOffset val="100"/>
        <c:baseTimeUnit val="years"/>
      </c:dateAx>
      <c:valAx>
        <c:axId val="4804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3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D8-47A0-A45B-EC551E4E1027}"/>
            </c:ext>
          </c:extLst>
        </c:ser>
        <c:dLbls>
          <c:showLegendKey val="0"/>
          <c:showVal val="0"/>
          <c:showCatName val="0"/>
          <c:showSerName val="0"/>
          <c:showPercent val="0"/>
          <c:showBubbleSize val="0"/>
        </c:dLbls>
        <c:gapWidth val="150"/>
        <c:axId val="48080384"/>
        <c:axId val="480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D8-47A0-A45B-EC551E4E1027}"/>
            </c:ext>
          </c:extLst>
        </c:ser>
        <c:dLbls>
          <c:showLegendKey val="0"/>
          <c:showVal val="0"/>
          <c:showCatName val="0"/>
          <c:showSerName val="0"/>
          <c:showPercent val="0"/>
          <c:showBubbleSize val="0"/>
        </c:dLbls>
        <c:marker val="1"/>
        <c:smooth val="0"/>
        <c:axId val="48080384"/>
        <c:axId val="48082304"/>
      </c:lineChart>
      <c:dateAx>
        <c:axId val="48080384"/>
        <c:scaling>
          <c:orientation val="minMax"/>
        </c:scaling>
        <c:delete val="1"/>
        <c:axPos val="b"/>
        <c:numFmt formatCode="ge" sourceLinked="1"/>
        <c:majorTickMark val="none"/>
        <c:minorTickMark val="none"/>
        <c:tickLblPos val="none"/>
        <c:crossAx val="48082304"/>
        <c:crosses val="autoZero"/>
        <c:auto val="1"/>
        <c:lblOffset val="100"/>
        <c:baseTimeUnit val="years"/>
      </c:dateAx>
      <c:valAx>
        <c:axId val="480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BE-40B0-B9E9-2D42DCBD52D4}"/>
            </c:ext>
          </c:extLst>
        </c:ser>
        <c:dLbls>
          <c:showLegendKey val="0"/>
          <c:showVal val="0"/>
          <c:showCatName val="0"/>
          <c:showSerName val="0"/>
          <c:showPercent val="0"/>
          <c:showBubbleSize val="0"/>
        </c:dLbls>
        <c:gapWidth val="150"/>
        <c:axId val="48380160"/>
        <c:axId val="483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BE-40B0-B9E9-2D42DCBD52D4}"/>
            </c:ext>
          </c:extLst>
        </c:ser>
        <c:dLbls>
          <c:showLegendKey val="0"/>
          <c:showVal val="0"/>
          <c:showCatName val="0"/>
          <c:showSerName val="0"/>
          <c:showPercent val="0"/>
          <c:showBubbleSize val="0"/>
        </c:dLbls>
        <c:marker val="1"/>
        <c:smooth val="0"/>
        <c:axId val="48380160"/>
        <c:axId val="48390528"/>
      </c:lineChart>
      <c:dateAx>
        <c:axId val="48380160"/>
        <c:scaling>
          <c:orientation val="minMax"/>
        </c:scaling>
        <c:delete val="1"/>
        <c:axPos val="b"/>
        <c:numFmt formatCode="ge" sourceLinked="1"/>
        <c:majorTickMark val="none"/>
        <c:minorTickMark val="none"/>
        <c:tickLblPos val="none"/>
        <c:crossAx val="48390528"/>
        <c:crosses val="autoZero"/>
        <c:auto val="1"/>
        <c:lblOffset val="100"/>
        <c:baseTimeUnit val="years"/>
      </c:dateAx>
      <c:valAx>
        <c:axId val="483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2632.12</c:v>
                </c:pt>
                <c:pt idx="4" formatCode="#,##0.00;&quot;△&quot;#,##0.00">
                  <c:v>0</c:v>
                </c:pt>
              </c:numCache>
            </c:numRef>
          </c:val>
          <c:extLst xmlns:c16r2="http://schemas.microsoft.com/office/drawing/2015/06/chart">
            <c:ext xmlns:c16="http://schemas.microsoft.com/office/drawing/2014/chart" uri="{C3380CC4-5D6E-409C-BE32-E72D297353CC}">
              <c16:uniqueId val="{00000000-E842-4980-9195-FF8EF50D108C}"/>
            </c:ext>
          </c:extLst>
        </c:ser>
        <c:dLbls>
          <c:showLegendKey val="0"/>
          <c:showVal val="0"/>
          <c:showCatName val="0"/>
          <c:showSerName val="0"/>
          <c:showPercent val="0"/>
          <c:showBubbleSize val="0"/>
        </c:dLbls>
        <c:gapWidth val="150"/>
        <c:axId val="48425600"/>
        <c:axId val="4842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E842-4980-9195-FF8EF50D108C}"/>
            </c:ext>
          </c:extLst>
        </c:ser>
        <c:dLbls>
          <c:showLegendKey val="0"/>
          <c:showVal val="0"/>
          <c:showCatName val="0"/>
          <c:showSerName val="0"/>
          <c:showPercent val="0"/>
          <c:showBubbleSize val="0"/>
        </c:dLbls>
        <c:marker val="1"/>
        <c:smooth val="0"/>
        <c:axId val="48425600"/>
        <c:axId val="48427776"/>
      </c:lineChart>
      <c:dateAx>
        <c:axId val="48425600"/>
        <c:scaling>
          <c:orientation val="minMax"/>
        </c:scaling>
        <c:delete val="1"/>
        <c:axPos val="b"/>
        <c:numFmt formatCode="ge" sourceLinked="1"/>
        <c:majorTickMark val="none"/>
        <c:minorTickMark val="none"/>
        <c:tickLblPos val="none"/>
        <c:crossAx val="48427776"/>
        <c:crosses val="autoZero"/>
        <c:auto val="1"/>
        <c:lblOffset val="100"/>
        <c:baseTimeUnit val="years"/>
      </c:dateAx>
      <c:valAx>
        <c:axId val="484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24.88</c:v>
                </c:pt>
                <c:pt idx="4">
                  <c:v>25.84</c:v>
                </c:pt>
              </c:numCache>
            </c:numRef>
          </c:val>
          <c:extLst xmlns:c16r2="http://schemas.microsoft.com/office/drawing/2015/06/chart">
            <c:ext xmlns:c16="http://schemas.microsoft.com/office/drawing/2014/chart" uri="{C3380CC4-5D6E-409C-BE32-E72D297353CC}">
              <c16:uniqueId val="{00000000-5A2B-4FCF-BCFE-F9A9D409D862}"/>
            </c:ext>
          </c:extLst>
        </c:ser>
        <c:dLbls>
          <c:showLegendKey val="0"/>
          <c:showVal val="0"/>
          <c:showCatName val="0"/>
          <c:showSerName val="0"/>
          <c:showPercent val="0"/>
          <c:showBubbleSize val="0"/>
        </c:dLbls>
        <c:gapWidth val="150"/>
        <c:axId val="48139264"/>
        <c:axId val="4814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69.87</c:v>
                </c:pt>
                <c:pt idx="4">
                  <c:v>74.3</c:v>
                </c:pt>
              </c:numCache>
            </c:numRef>
          </c:val>
          <c:smooth val="0"/>
          <c:extLst xmlns:c16r2="http://schemas.microsoft.com/office/drawing/2015/06/chart">
            <c:ext xmlns:c16="http://schemas.microsoft.com/office/drawing/2014/chart" uri="{C3380CC4-5D6E-409C-BE32-E72D297353CC}">
              <c16:uniqueId val="{00000001-5A2B-4FCF-BCFE-F9A9D409D862}"/>
            </c:ext>
          </c:extLst>
        </c:ser>
        <c:dLbls>
          <c:showLegendKey val="0"/>
          <c:showVal val="0"/>
          <c:showCatName val="0"/>
          <c:showSerName val="0"/>
          <c:showPercent val="0"/>
          <c:showBubbleSize val="0"/>
        </c:dLbls>
        <c:marker val="1"/>
        <c:smooth val="0"/>
        <c:axId val="48139264"/>
        <c:axId val="48141440"/>
      </c:lineChart>
      <c:dateAx>
        <c:axId val="48139264"/>
        <c:scaling>
          <c:orientation val="minMax"/>
        </c:scaling>
        <c:delete val="1"/>
        <c:axPos val="b"/>
        <c:numFmt formatCode="ge" sourceLinked="1"/>
        <c:majorTickMark val="none"/>
        <c:minorTickMark val="none"/>
        <c:tickLblPos val="none"/>
        <c:crossAx val="48141440"/>
        <c:crosses val="autoZero"/>
        <c:auto val="1"/>
        <c:lblOffset val="100"/>
        <c:baseTimeUnit val="years"/>
      </c:dateAx>
      <c:valAx>
        <c:axId val="4814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490.63</c:v>
                </c:pt>
                <c:pt idx="4">
                  <c:v>505.9</c:v>
                </c:pt>
              </c:numCache>
            </c:numRef>
          </c:val>
          <c:extLst xmlns:c16r2="http://schemas.microsoft.com/office/drawing/2015/06/chart">
            <c:ext xmlns:c16="http://schemas.microsoft.com/office/drawing/2014/chart" uri="{C3380CC4-5D6E-409C-BE32-E72D297353CC}">
              <c16:uniqueId val="{00000000-1236-4098-813D-578DA5A24F9D}"/>
            </c:ext>
          </c:extLst>
        </c:ser>
        <c:dLbls>
          <c:showLegendKey val="0"/>
          <c:showVal val="0"/>
          <c:showCatName val="0"/>
          <c:showSerName val="0"/>
          <c:showPercent val="0"/>
          <c:showBubbleSize val="0"/>
        </c:dLbls>
        <c:gapWidth val="150"/>
        <c:axId val="48167936"/>
        <c:axId val="4825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234.96</c:v>
                </c:pt>
                <c:pt idx="4">
                  <c:v>221.81</c:v>
                </c:pt>
              </c:numCache>
            </c:numRef>
          </c:val>
          <c:smooth val="0"/>
          <c:extLst xmlns:c16r2="http://schemas.microsoft.com/office/drawing/2015/06/chart">
            <c:ext xmlns:c16="http://schemas.microsoft.com/office/drawing/2014/chart" uri="{C3380CC4-5D6E-409C-BE32-E72D297353CC}">
              <c16:uniqueId val="{00000001-1236-4098-813D-578DA5A24F9D}"/>
            </c:ext>
          </c:extLst>
        </c:ser>
        <c:dLbls>
          <c:showLegendKey val="0"/>
          <c:showVal val="0"/>
          <c:showCatName val="0"/>
          <c:showSerName val="0"/>
          <c:showPercent val="0"/>
          <c:showBubbleSize val="0"/>
        </c:dLbls>
        <c:marker val="1"/>
        <c:smooth val="0"/>
        <c:axId val="48167936"/>
        <c:axId val="48252032"/>
      </c:lineChart>
      <c:dateAx>
        <c:axId val="48167936"/>
        <c:scaling>
          <c:orientation val="minMax"/>
        </c:scaling>
        <c:delete val="1"/>
        <c:axPos val="b"/>
        <c:numFmt formatCode="ge" sourceLinked="1"/>
        <c:majorTickMark val="none"/>
        <c:minorTickMark val="none"/>
        <c:tickLblPos val="none"/>
        <c:crossAx val="48252032"/>
        <c:crosses val="autoZero"/>
        <c:auto val="1"/>
        <c:lblOffset val="100"/>
        <c:baseTimeUnit val="years"/>
      </c:dateAx>
      <c:valAx>
        <c:axId val="482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広野町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4899</v>
      </c>
      <c r="AM8" s="49"/>
      <c r="AN8" s="49"/>
      <c r="AO8" s="49"/>
      <c r="AP8" s="49"/>
      <c r="AQ8" s="49"/>
      <c r="AR8" s="49"/>
      <c r="AS8" s="49"/>
      <c r="AT8" s="44">
        <f>データ!T6</f>
        <v>58.69</v>
      </c>
      <c r="AU8" s="44"/>
      <c r="AV8" s="44"/>
      <c r="AW8" s="44"/>
      <c r="AX8" s="44"/>
      <c r="AY8" s="44"/>
      <c r="AZ8" s="44"/>
      <c r="BA8" s="44"/>
      <c r="BB8" s="44">
        <f>データ!U6</f>
        <v>83.47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67.86</v>
      </c>
      <c r="Q10" s="44"/>
      <c r="R10" s="44"/>
      <c r="S10" s="44"/>
      <c r="T10" s="44"/>
      <c r="U10" s="44"/>
      <c r="V10" s="44"/>
      <c r="W10" s="44">
        <f>データ!Q6</f>
        <v>96.64</v>
      </c>
      <c r="X10" s="44"/>
      <c r="Y10" s="44"/>
      <c r="Z10" s="44"/>
      <c r="AA10" s="44"/>
      <c r="AB10" s="44"/>
      <c r="AC10" s="44"/>
      <c r="AD10" s="49">
        <f>データ!R6</f>
        <v>2430</v>
      </c>
      <c r="AE10" s="49"/>
      <c r="AF10" s="49"/>
      <c r="AG10" s="49"/>
      <c r="AH10" s="49"/>
      <c r="AI10" s="49"/>
      <c r="AJ10" s="49"/>
      <c r="AK10" s="2"/>
      <c r="AL10" s="49">
        <f>データ!V6</f>
        <v>3271</v>
      </c>
      <c r="AM10" s="49"/>
      <c r="AN10" s="49"/>
      <c r="AO10" s="49"/>
      <c r="AP10" s="49"/>
      <c r="AQ10" s="49"/>
      <c r="AR10" s="49"/>
      <c r="AS10" s="49"/>
      <c r="AT10" s="44">
        <f>データ!W6</f>
        <v>1.56</v>
      </c>
      <c r="AU10" s="44"/>
      <c r="AV10" s="44"/>
      <c r="AW10" s="44"/>
      <c r="AX10" s="44"/>
      <c r="AY10" s="44"/>
      <c r="AZ10" s="44"/>
      <c r="BA10" s="44"/>
      <c r="BB10" s="44">
        <f>データ!X6</f>
        <v>2096.79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4nz9Ocebt8f7FmFIK9dGVze8bXTB55wdT3s7BB0sV/PLTrCMzyidojcjxwKkUm4bkHUw9N7Kv/27xw7KXgztwg==" saltValue="5Otqazby4GWz26E7sd9I2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75418</v>
      </c>
      <c r="D6" s="32">
        <f t="shared" si="3"/>
        <v>47</v>
      </c>
      <c r="E6" s="32">
        <f t="shared" si="3"/>
        <v>17</v>
      </c>
      <c r="F6" s="32">
        <f t="shared" si="3"/>
        <v>4</v>
      </c>
      <c r="G6" s="32">
        <f t="shared" si="3"/>
        <v>0</v>
      </c>
      <c r="H6" s="32" t="str">
        <f t="shared" si="3"/>
        <v>福島県　広野町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67.86</v>
      </c>
      <c r="Q6" s="33">
        <f t="shared" si="3"/>
        <v>96.64</v>
      </c>
      <c r="R6" s="33">
        <f t="shared" si="3"/>
        <v>2430</v>
      </c>
      <c r="S6" s="33">
        <f t="shared" si="3"/>
        <v>4899</v>
      </c>
      <c r="T6" s="33">
        <f t="shared" si="3"/>
        <v>58.69</v>
      </c>
      <c r="U6" s="33">
        <f t="shared" si="3"/>
        <v>83.47</v>
      </c>
      <c r="V6" s="33">
        <f t="shared" si="3"/>
        <v>3271</v>
      </c>
      <c r="W6" s="33">
        <f t="shared" si="3"/>
        <v>1.56</v>
      </c>
      <c r="X6" s="33">
        <f t="shared" si="3"/>
        <v>2096.79</v>
      </c>
      <c r="Y6" s="34" t="str">
        <f>IF(Y7="",NA(),Y7)</f>
        <v>-</v>
      </c>
      <c r="Z6" s="34" t="str">
        <f t="shared" ref="Z6:AH6" si="4">IF(Z7="",NA(),Z7)</f>
        <v>-</v>
      </c>
      <c r="AA6" s="34" t="str">
        <f t="shared" si="4"/>
        <v>-</v>
      </c>
      <c r="AB6" s="34">
        <f t="shared" si="4"/>
        <v>84.27</v>
      </c>
      <c r="AC6" s="34">
        <f t="shared" si="4"/>
        <v>78.459999999999994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t="str">
        <f>IF(BF7="",NA(),BF7)</f>
        <v>-</v>
      </c>
      <c r="BG6" s="34" t="str">
        <f t="shared" ref="BG6:BO6" si="7">IF(BG7="",NA(),BG7)</f>
        <v>-</v>
      </c>
      <c r="BH6" s="34" t="str">
        <f t="shared" si="7"/>
        <v>-</v>
      </c>
      <c r="BI6" s="34">
        <f t="shared" si="7"/>
        <v>2632.12</v>
      </c>
      <c r="BJ6" s="33">
        <f t="shared" si="7"/>
        <v>0</v>
      </c>
      <c r="BK6" s="34" t="str">
        <f t="shared" si="7"/>
        <v>-</v>
      </c>
      <c r="BL6" s="34" t="str">
        <f t="shared" si="7"/>
        <v>-</v>
      </c>
      <c r="BM6" s="34" t="str">
        <f t="shared" si="7"/>
        <v>-</v>
      </c>
      <c r="BN6" s="34">
        <f t="shared" si="7"/>
        <v>1298.9100000000001</v>
      </c>
      <c r="BO6" s="34">
        <f t="shared" si="7"/>
        <v>1243.71</v>
      </c>
      <c r="BP6" s="33" t="str">
        <f>IF(BP7="","",IF(BP7="-","【-】","【"&amp;SUBSTITUTE(TEXT(BP7,"#,##0.00"),"-","△")&amp;"】"))</f>
        <v>【1,225.44】</v>
      </c>
      <c r="BQ6" s="34" t="str">
        <f>IF(BQ7="",NA(),BQ7)</f>
        <v>-</v>
      </c>
      <c r="BR6" s="34" t="str">
        <f t="shared" ref="BR6:BZ6" si="8">IF(BR7="",NA(),BR7)</f>
        <v>-</v>
      </c>
      <c r="BS6" s="34" t="str">
        <f t="shared" si="8"/>
        <v>-</v>
      </c>
      <c r="BT6" s="34">
        <f t="shared" si="8"/>
        <v>24.88</v>
      </c>
      <c r="BU6" s="34">
        <f t="shared" si="8"/>
        <v>25.84</v>
      </c>
      <c r="BV6" s="34" t="str">
        <f t="shared" si="8"/>
        <v>-</v>
      </c>
      <c r="BW6" s="34" t="str">
        <f t="shared" si="8"/>
        <v>-</v>
      </c>
      <c r="BX6" s="34" t="str">
        <f t="shared" si="8"/>
        <v>-</v>
      </c>
      <c r="BY6" s="34">
        <f t="shared" si="8"/>
        <v>69.87</v>
      </c>
      <c r="BZ6" s="34">
        <f t="shared" si="8"/>
        <v>74.3</v>
      </c>
      <c r="CA6" s="33" t="str">
        <f>IF(CA7="","",IF(CA7="-","【-】","【"&amp;SUBSTITUTE(TEXT(CA7,"#,##0.00"),"-","△")&amp;"】"))</f>
        <v>【75.58】</v>
      </c>
      <c r="CB6" s="34" t="str">
        <f>IF(CB7="",NA(),CB7)</f>
        <v>-</v>
      </c>
      <c r="CC6" s="34" t="str">
        <f t="shared" ref="CC6:CK6" si="9">IF(CC7="",NA(),CC7)</f>
        <v>-</v>
      </c>
      <c r="CD6" s="34" t="str">
        <f t="shared" si="9"/>
        <v>-</v>
      </c>
      <c r="CE6" s="34">
        <f t="shared" si="9"/>
        <v>490.63</v>
      </c>
      <c r="CF6" s="34">
        <f t="shared" si="9"/>
        <v>505.9</v>
      </c>
      <c r="CG6" s="34" t="str">
        <f t="shared" si="9"/>
        <v>-</v>
      </c>
      <c r="CH6" s="34" t="str">
        <f t="shared" si="9"/>
        <v>-</v>
      </c>
      <c r="CI6" s="34" t="str">
        <f t="shared" si="9"/>
        <v>-</v>
      </c>
      <c r="CJ6" s="34">
        <f t="shared" si="9"/>
        <v>234.96</v>
      </c>
      <c r="CK6" s="34">
        <f t="shared" si="9"/>
        <v>221.81</v>
      </c>
      <c r="CL6" s="33" t="str">
        <f>IF(CL7="","",IF(CL7="-","【-】","【"&amp;SUBSTITUTE(TEXT(CL7,"#,##0.00"),"-","△")&amp;"】"))</f>
        <v>【215.23】</v>
      </c>
      <c r="CM6" s="34" t="str">
        <f>IF(CM7="",NA(),CM7)</f>
        <v>-</v>
      </c>
      <c r="CN6" s="34" t="str">
        <f t="shared" ref="CN6:CV6" si="10">IF(CN7="",NA(),CN7)</f>
        <v>-</v>
      </c>
      <c r="CO6" s="34" t="str">
        <f t="shared" si="10"/>
        <v>-</v>
      </c>
      <c r="CP6" s="34">
        <f t="shared" si="10"/>
        <v>77.239999999999995</v>
      </c>
      <c r="CQ6" s="34">
        <f t="shared" si="10"/>
        <v>58.76</v>
      </c>
      <c r="CR6" s="34" t="str">
        <f t="shared" si="10"/>
        <v>-</v>
      </c>
      <c r="CS6" s="34" t="str">
        <f t="shared" si="10"/>
        <v>-</v>
      </c>
      <c r="CT6" s="34" t="str">
        <f t="shared" si="10"/>
        <v>-</v>
      </c>
      <c r="CU6" s="34">
        <f t="shared" si="10"/>
        <v>42.9</v>
      </c>
      <c r="CV6" s="34">
        <f t="shared" si="10"/>
        <v>43.36</v>
      </c>
      <c r="CW6" s="33" t="str">
        <f>IF(CW7="","",IF(CW7="-","【-】","【"&amp;SUBSTITUTE(TEXT(CW7,"#,##0.00"),"-","△")&amp;"】"))</f>
        <v>【42.66】</v>
      </c>
      <c r="CX6" s="34" t="str">
        <f>IF(CX7="",NA(),CX7)</f>
        <v>-</v>
      </c>
      <c r="CY6" s="34" t="str">
        <f t="shared" ref="CY6:DG6" si="11">IF(CY7="",NA(),CY7)</f>
        <v>-</v>
      </c>
      <c r="CZ6" s="34" t="str">
        <f t="shared" si="11"/>
        <v>-</v>
      </c>
      <c r="DA6" s="34">
        <f t="shared" si="11"/>
        <v>94.51</v>
      </c>
      <c r="DB6" s="34">
        <f t="shared" si="11"/>
        <v>94.93</v>
      </c>
      <c r="DC6" s="34" t="str">
        <f t="shared" si="11"/>
        <v>-</v>
      </c>
      <c r="DD6" s="34" t="str">
        <f t="shared" si="11"/>
        <v>-</v>
      </c>
      <c r="DE6" s="34" t="str">
        <f t="shared" si="11"/>
        <v>-</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f t="shared" si="14"/>
        <v>0.35</v>
      </c>
      <c r="EI6" s="34">
        <f t="shared" si="14"/>
        <v>0.03</v>
      </c>
      <c r="EJ6" s="34" t="str">
        <f t="shared" si="14"/>
        <v>-</v>
      </c>
      <c r="EK6" s="34" t="str">
        <f t="shared" si="14"/>
        <v>-</v>
      </c>
      <c r="EL6" s="34" t="str">
        <f t="shared" si="14"/>
        <v>-</v>
      </c>
      <c r="EM6" s="34">
        <f t="shared" si="14"/>
        <v>0.09</v>
      </c>
      <c r="EN6" s="34">
        <f t="shared" si="14"/>
        <v>0.09</v>
      </c>
      <c r="EO6" s="33" t="str">
        <f>IF(EO7="","",IF(EO7="-","【-】","【"&amp;SUBSTITUTE(TEXT(EO7,"#,##0.00"),"-","△")&amp;"】"))</f>
        <v>【0.10】</v>
      </c>
    </row>
    <row r="7" spans="1:145" s="35" customFormat="1" x14ac:dyDescent="0.15">
      <c r="A7" s="27"/>
      <c r="B7" s="36">
        <v>2017</v>
      </c>
      <c r="C7" s="36">
        <v>75418</v>
      </c>
      <c r="D7" s="36">
        <v>47</v>
      </c>
      <c r="E7" s="36">
        <v>17</v>
      </c>
      <c r="F7" s="36">
        <v>4</v>
      </c>
      <c r="G7" s="36">
        <v>0</v>
      </c>
      <c r="H7" s="36" t="s">
        <v>109</v>
      </c>
      <c r="I7" s="36" t="s">
        <v>110</v>
      </c>
      <c r="J7" s="36" t="s">
        <v>111</v>
      </c>
      <c r="K7" s="36" t="s">
        <v>112</v>
      </c>
      <c r="L7" s="36" t="s">
        <v>113</v>
      </c>
      <c r="M7" s="36" t="s">
        <v>114</v>
      </c>
      <c r="N7" s="37" t="s">
        <v>115</v>
      </c>
      <c r="O7" s="37" t="s">
        <v>116</v>
      </c>
      <c r="P7" s="37">
        <v>67.86</v>
      </c>
      <c r="Q7" s="37">
        <v>96.64</v>
      </c>
      <c r="R7" s="37">
        <v>2430</v>
      </c>
      <c r="S7" s="37">
        <v>4899</v>
      </c>
      <c r="T7" s="37">
        <v>58.69</v>
      </c>
      <c r="U7" s="37">
        <v>83.47</v>
      </c>
      <c r="V7" s="37">
        <v>3271</v>
      </c>
      <c r="W7" s="37">
        <v>1.56</v>
      </c>
      <c r="X7" s="37">
        <v>2096.79</v>
      </c>
      <c r="Y7" s="37" t="s">
        <v>115</v>
      </c>
      <c r="Z7" s="37" t="s">
        <v>115</v>
      </c>
      <c r="AA7" s="37" t="s">
        <v>115</v>
      </c>
      <c r="AB7" s="37">
        <v>84.27</v>
      </c>
      <c r="AC7" s="37">
        <v>78.459999999999994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t="s">
        <v>115</v>
      </c>
      <c r="BG7" s="37" t="s">
        <v>115</v>
      </c>
      <c r="BH7" s="37" t="s">
        <v>115</v>
      </c>
      <c r="BI7" s="37">
        <v>2632.12</v>
      </c>
      <c r="BJ7" s="37">
        <v>0</v>
      </c>
      <c r="BK7" s="37" t="s">
        <v>115</v>
      </c>
      <c r="BL7" s="37" t="s">
        <v>115</v>
      </c>
      <c r="BM7" s="37" t="s">
        <v>115</v>
      </c>
      <c r="BN7" s="37">
        <v>1298.9100000000001</v>
      </c>
      <c r="BO7" s="37">
        <v>1243.71</v>
      </c>
      <c r="BP7" s="37">
        <v>1225.44</v>
      </c>
      <c r="BQ7" s="37" t="s">
        <v>115</v>
      </c>
      <c r="BR7" s="37" t="s">
        <v>115</v>
      </c>
      <c r="BS7" s="37" t="s">
        <v>115</v>
      </c>
      <c r="BT7" s="37">
        <v>24.88</v>
      </c>
      <c r="BU7" s="37">
        <v>25.84</v>
      </c>
      <c r="BV7" s="37" t="s">
        <v>115</v>
      </c>
      <c r="BW7" s="37" t="s">
        <v>115</v>
      </c>
      <c r="BX7" s="37" t="s">
        <v>115</v>
      </c>
      <c r="BY7" s="37">
        <v>69.87</v>
      </c>
      <c r="BZ7" s="37">
        <v>74.3</v>
      </c>
      <c r="CA7" s="37">
        <v>75.58</v>
      </c>
      <c r="CB7" s="37" t="s">
        <v>115</v>
      </c>
      <c r="CC7" s="37" t="s">
        <v>115</v>
      </c>
      <c r="CD7" s="37" t="s">
        <v>115</v>
      </c>
      <c r="CE7" s="37">
        <v>490.63</v>
      </c>
      <c r="CF7" s="37">
        <v>505.9</v>
      </c>
      <c r="CG7" s="37" t="s">
        <v>115</v>
      </c>
      <c r="CH7" s="37" t="s">
        <v>115</v>
      </c>
      <c r="CI7" s="37" t="s">
        <v>115</v>
      </c>
      <c r="CJ7" s="37">
        <v>234.96</v>
      </c>
      <c r="CK7" s="37">
        <v>221.81</v>
      </c>
      <c r="CL7" s="37">
        <v>215.23</v>
      </c>
      <c r="CM7" s="37" t="s">
        <v>115</v>
      </c>
      <c r="CN7" s="37" t="s">
        <v>115</v>
      </c>
      <c r="CO7" s="37" t="s">
        <v>115</v>
      </c>
      <c r="CP7" s="37">
        <v>77.239999999999995</v>
      </c>
      <c r="CQ7" s="37">
        <v>58.76</v>
      </c>
      <c r="CR7" s="37" t="s">
        <v>115</v>
      </c>
      <c r="CS7" s="37" t="s">
        <v>115</v>
      </c>
      <c r="CT7" s="37" t="s">
        <v>115</v>
      </c>
      <c r="CU7" s="37">
        <v>42.9</v>
      </c>
      <c r="CV7" s="37">
        <v>43.36</v>
      </c>
      <c r="CW7" s="37">
        <v>42.66</v>
      </c>
      <c r="CX7" s="37" t="s">
        <v>115</v>
      </c>
      <c r="CY7" s="37" t="s">
        <v>115</v>
      </c>
      <c r="CZ7" s="37" t="s">
        <v>115</v>
      </c>
      <c r="DA7" s="37">
        <v>94.51</v>
      </c>
      <c r="DB7" s="37">
        <v>94.93</v>
      </c>
      <c r="DC7" s="37" t="s">
        <v>115</v>
      </c>
      <c r="DD7" s="37" t="s">
        <v>115</v>
      </c>
      <c r="DE7" s="37" t="s">
        <v>115</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v>0.35</v>
      </c>
      <c r="EI7" s="37">
        <v>0.03</v>
      </c>
      <c r="EJ7" s="37" t="s">
        <v>115</v>
      </c>
      <c r="EK7" s="37" t="s">
        <v>115</v>
      </c>
      <c r="EL7" s="37" t="s">
        <v>115</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2018-12-03T09:12:27Z</dcterms:created>
  <dcterms:modified xsi:type="dcterms:W3CDTF">2019-01-30T08:55:48Z</dcterms:modified>
  <cp:category/>
</cp:coreProperties>
</file>