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cHohmS/bm4CAWzVdiUW0JlxYkgDw9T4vQC/UeFlIwwAULGjyGwJvB9oHzipFkvdcfIlcD5obtFaKkfMNa41TA==" workbookSaltValue="uPO+15g6EtEE8etZiSZdKQ==" workbookSpinCount="100000" lockStructure="1"/>
  <bookViews>
    <workbookView xWindow="0" yWindow="0" windowWidth="20730" windowHeight="97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<sst xmlns="http://schemas.openxmlformats.org/spreadsheetml/2006/main" count="279" uniqueCount="126">
  <si>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</si>
  <si>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</si>
  <si>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</si>
  <si>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</si>
  <si>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</si>
  <si>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</si>
  <si>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</si>
  <si>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</si>
  <si>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</si>
  <si>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</si>
  <si>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</si>
  <si>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</si>
  <si>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</si>
  <si>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</si>
  <si>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</si>
  <si>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</si>
  <si>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</si>
  <si>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</si>
  <si>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</si>
  <si>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</si>
  <si>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</si>
  <si>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</si>
  <si>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</si>
  <si>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</si>
  <si>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</si>
  <si>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</si>
  <si>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</si>
  <si>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</si>
  <si>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</si>
  <si>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</si>
  <si>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</si>
  <si>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</si>
  <si>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</si>
  <si>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</si>
  <si>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</si>
  <si>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</si>
  <si>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</si>
  <si>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</si>
  <si>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</si>
  <si>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</si>
  <si>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</si>
  <si>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</si>
  <si>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</si>
  <si>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</si>
  <si>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</si>
  <si>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</si>
  <si>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</si>
  <si>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</si>
  <si>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</si>
  <si>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</si>
  <si>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</si>
  <si>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</si>
  <si>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</si>
  <si>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</si>
  <si>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</si>
  <si>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</si>
  <si>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</si>
  <si>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</si>
  <si>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</si>
  <si>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</si>
  <si>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</si>
  <si>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</si>
  <si>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</si>
  <si>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</si>
  <si>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</si>
  <si>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</si>
  <si>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</si>
  <si>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</si>
  <si>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</si>
  <si>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</si>
  <si>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</si>
  <si>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</si>
  <si>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</si>
  <si>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</si>
  <si>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</si>
  <si>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</si>
  <si>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</si>
  <si>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</si>
  <si>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</si>
  <si>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</si>
  <si>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</si>
  <si>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</si>
  <si>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</si>
  <si>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</si>
  <si>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</si>
  <si>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</si>
  <si>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</si>
  <si>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</si>
  <si>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</si>
  <si>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</si>
  <si>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</si>
  <si>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</si>
  <si>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</si>
  <si>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</si>
  <si>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</si>
  <si>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</si>
  <si>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</si>
  <si>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</si>
  <si>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</si>
  <si>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</si>
  <si>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</si>
  <si>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</si>
  <si>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</si>
  <si>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</si>
  <si>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</si>
  <si>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</si>
  <si>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</si>
  <si>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</si>
  <si>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</si>
  <si>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</si>
  <si>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</si>
  <si>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</si>
  <si>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</si>
  <si>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</si>
  <si>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</si>
  <si>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</si>
  <si>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</si>
  <si>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</si>
  <si>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</si>
  <si>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</si>
  <si>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</si>
  <si>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</si>
  <si>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</si>
  <si>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農業集落事業については、平成8年に事業に着手し平成12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
</t>
    <rPh sb="1" eb="3">
      <t>トウチョウ</t>
    </rPh>
    <rPh sb="16" eb="18">
      <t>ヘイセイ</t>
    </rPh>
    <rPh sb="19" eb="20">
      <t>ネン</t>
    </rPh>
    <rPh sb="21" eb="23">
      <t>ジギョウ</t>
    </rPh>
    <rPh sb="24" eb="26">
      <t>チャクシュ</t>
    </rPh>
    <rPh sb="27" eb="29">
      <t>ヘイセイ</t>
    </rPh>
    <rPh sb="33" eb="35">
      <t>キョウヨウ</t>
    </rPh>
    <rPh sb="35" eb="37">
      <t>カイシ</t>
    </rPh>
    <rPh sb="81" eb="82">
      <t>カン</t>
    </rPh>
    <rPh sb="82" eb="83">
      <t>キョ</t>
    </rPh>
    <rPh sb="84" eb="86">
      <t>コウシン</t>
    </rPh>
    <rPh sb="87" eb="90">
      <t>ロウキュウカ</t>
    </rPh>
    <rPh sb="90" eb="92">
      <t>タイサク</t>
    </rPh>
    <rPh sb="93" eb="95">
      <t>ジッシ</t>
    </rPh>
    <rPh sb="95" eb="97">
      <t>ジョウキョウ</t>
    </rPh>
    <rPh sb="103" eb="105">
      <t>ヒョウジュン</t>
    </rPh>
    <rPh sb="105" eb="107">
      <t>タイヨウ</t>
    </rPh>
    <rPh sb="107" eb="109">
      <t>ネンスウ</t>
    </rPh>
    <rPh sb="111" eb="112">
      <t>ネン</t>
    </rPh>
    <rPh sb="117" eb="118">
      <t>カン</t>
    </rPh>
    <rPh sb="118" eb="119">
      <t>キョ</t>
    </rPh>
    <rPh sb="120" eb="122">
      <t>カイゼン</t>
    </rPh>
    <rPh sb="123" eb="125">
      <t>ジッシ</t>
    </rPh>
    <rPh sb="130" eb="132">
      <t>ジョウキョウ</t>
    </rPh>
    <rPh sb="137" eb="139">
      <t>コンゴ</t>
    </rPh>
    <rPh sb="140" eb="141">
      <t>カン</t>
    </rPh>
    <rPh sb="141" eb="142">
      <t>キョ</t>
    </rPh>
    <rPh sb="143" eb="145">
      <t>コウシン</t>
    </rPh>
    <phoneticPr fontId="4"/>
  </si>
  <si>
    <t>　当町の農業集落排水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や適切な施設の維持管理を通して、汚水処理費用の削減を図っていく必要があります。</t>
    <rPh sb="1" eb="3">
      <t>トウマチ</t>
    </rPh>
    <rPh sb="10" eb="12">
      <t>ジギョウ</t>
    </rPh>
    <rPh sb="18" eb="20">
      <t>ゲンジョウ</t>
    </rPh>
    <rPh sb="40" eb="42">
      <t>シタマワ</t>
    </rPh>
    <rPh sb="51" eb="53">
      <t>ショウライ</t>
    </rPh>
    <rPh sb="54" eb="56">
      <t>ジンコウ</t>
    </rPh>
    <rPh sb="56" eb="58">
      <t>スイケイ</t>
    </rPh>
    <rPh sb="59" eb="61">
      <t>ショリ</t>
    </rPh>
    <rPh sb="61" eb="63">
      <t>スイリョウ</t>
    </rPh>
    <rPh sb="63" eb="64">
      <t>ベツ</t>
    </rPh>
    <rPh sb="65" eb="67">
      <t>ジンコウ</t>
    </rPh>
    <rPh sb="67" eb="69">
      <t>ワリアイ</t>
    </rPh>
    <rPh sb="70" eb="72">
      <t>セッスイ</t>
    </rPh>
    <rPh sb="72" eb="74">
      <t>ケイコウ</t>
    </rPh>
    <rPh sb="75" eb="77">
      <t>コウリョ</t>
    </rPh>
    <rPh sb="79" eb="81">
      <t>テキセツ</t>
    </rPh>
    <rPh sb="82" eb="85">
      <t>シヨウリョウ</t>
    </rPh>
    <rPh sb="86" eb="88">
      <t>セッテイ</t>
    </rPh>
    <rPh sb="88" eb="89">
      <t>オヨ</t>
    </rPh>
    <rPh sb="90" eb="93">
      <t>スイセンカ</t>
    </rPh>
    <rPh sb="93" eb="94">
      <t>リツ</t>
    </rPh>
    <rPh sb="95" eb="97">
      <t>コウジョウ</t>
    </rPh>
    <rPh sb="100" eb="102">
      <t>リョウキン</t>
    </rPh>
    <rPh sb="102" eb="104">
      <t>シュウニュウ</t>
    </rPh>
    <rPh sb="105" eb="107">
      <t>ゾウカ</t>
    </rPh>
    <rPh sb="108" eb="109">
      <t>ハカ</t>
    </rPh>
    <rPh sb="126" eb="128">
      <t>テキセツ</t>
    </rPh>
    <rPh sb="129" eb="131">
      <t>シセツ</t>
    </rPh>
    <rPh sb="132" eb="134">
      <t>イジ</t>
    </rPh>
    <rPh sb="134" eb="136">
      <t>カンリ</t>
    </rPh>
    <rPh sb="137" eb="138">
      <t>トオ</t>
    </rPh>
    <rPh sb="141" eb="143">
      <t>オスイ</t>
    </rPh>
    <rPh sb="143" eb="145">
      <t>ショリ</t>
    </rPh>
    <rPh sb="145" eb="147">
      <t>ヒヨウ</t>
    </rPh>
    <rPh sb="148" eb="150">
      <t>サクゲン</t>
    </rPh>
    <rPh sb="151" eb="152">
      <t>ハカ</t>
    </rPh>
    <rPh sb="156" eb="158">
      <t>ヒツヨウ</t>
    </rPh>
    <phoneticPr fontId="4"/>
  </si>
  <si>
    <t>　収益的収支比率は、100％未満であることから、使用料収入や一般会計からの繰入金（公費負担分）のみでは維持管理費と企業債償還金を賄えていない状況です。
　経費回収率は、100％未満であることから、使用料収入のみでは汚水処理に係る費用を賄えていない状況です。
　汚水処理原価は、類似団体及び全国の平均値を上回っていることから、有収水量1㎥あたりの汚水処理費用が割高となっていることを示しています。
　水洗化率は、類似団体及び全国の平均値を上回っているが、今後も水洗化率向上に努めます。　</t>
    <rPh sb="1" eb="4">
      <t>シュウエキテキ</t>
    </rPh>
    <rPh sb="4" eb="6">
      <t>シュウシ</t>
    </rPh>
    <rPh sb="6" eb="8">
      <t>ヒリツ</t>
    </rPh>
    <rPh sb="14" eb="16">
      <t>ミマン</t>
    </rPh>
    <rPh sb="24" eb="27">
      <t>シヨウリョウ</t>
    </rPh>
    <rPh sb="27" eb="29">
      <t>シュウニュウ</t>
    </rPh>
    <rPh sb="30" eb="32">
      <t>イッパン</t>
    </rPh>
    <rPh sb="32" eb="34">
      <t>カイケイ</t>
    </rPh>
    <rPh sb="37" eb="39">
      <t>クリイレ</t>
    </rPh>
    <rPh sb="39" eb="40">
      <t>キン</t>
    </rPh>
    <rPh sb="41" eb="43">
      <t>コウヒ</t>
    </rPh>
    <rPh sb="43" eb="45">
      <t>フタン</t>
    </rPh>
    <rPh sb="45" eb="46">
      <t>ブン</t>
    </rPh>
    <rPh sb="51" eb="53">
      <t>イジ</t>
    </rPh>
    <rPh sb="53" eb="56">
      <t>カンリヒ</t>
    </rPh>
    <rPh sb="57" eb="59">
      <t>キギョウ</t>
    </rPh>
    <rPh sb="59" eb="60">
      <t>サイ</t>
    </rPh>
    <rPh sb="60" eb="63">
      <t>ショウカンキン</t>
    </rPh>
    <rPh sb="64" eb="65">
      <t>マカナ</t>
    </rPh>
    <rPh sb="70" eb="72">
      <t>ジョウキョウ</t>
    </rPh>
    <rPh sb="77" eb="79">
      <t>ケイヒ</t>
    </rPh>
    <rPh sb="79" eb="81">
      <t>カイシュウ</t>
    </rPh>
    <rPh sb="81" eb="82">
      <t>リツ</t>
    </rPh>
    <rPh sb="88" eb="90">
      <t>ミマン</t>
    </rPh>
    <rPh sb="98" eb="101">
      <t>シヨウリョウ</t>
    </rPh>
    <rPh sb="101" eb="103">
      <t>シュウニュウ</t>
    </rPh>
    <rPh sb="107" eb="109">
      <t>オスイ</t>
    </rPh>
    <rPh sb="109" eb="111">
      <t>ショリ</t>
    </rPh>
    <rPh sb="112" eb="113">
      <t>カカ</t>
    </rPh>
    <rPh sb="114" eb="116">
      <t>ヒヨウ</t>
    </rPh>
    <rPh sb="117" eb="118">
      <t>マカナ</t>
    </rPh>
    <rPh sb="123" eb="125">
      <t>ジョウキョウ</t>
    </rPh>
    <rPh sb="130" eb="132">
      <t>オスイ</t>
    </rPh>
    <rPh sb="132" eb="134">
      <t>ショリ</t>
    </rPh>
    <rPh sb="134" eb="136">
      <t>ゲンカ</t>
    </rPh>
    <rPh sb="138" eb="140">
      <t>ルイジ</t>
    </rPh>
    <rPh sb="140" eb="142">
      <t>ダンタイ</t>
    </rPh>
    <rPh sb="142" eb="143">
      <t>オヨ</t>
    </rPh>
    <rPh sb="144" eb="146">
      <t>ゼンコク</t>
    </rPh>
    <rPh sb="147" eb="150">
      <t>ヘイキンチ</t>
    </rPh>
    <rPh sb="151" eb="152">
      <t>ウエ</t>
    </rPh>
    <rPh sb="162" eb="164">
      <t>ユウシュウ</t>
    </rPh>
    <rPh sb="164" eb="166">
      <t>スイリョウ</t>
    </rPh>
    <rPh sb="172" eb="174">
      <t>オスイ</t>
    </rPh>
    <rPh sb="174" eb="176">
      <t>ショリ</t>
    </rPh>
    <rPh sb="176" eb="178">
      <t>ヒヨウ</t>
    </rPh>
    <rPh sb="180" eb="181">
      <t>ダカ</t>
    </rPh>
    <rPh sb="190" eb="191">
      <t>シメ</t>
    </rPh>
    <rPh sb="199" eb="202">
      <t>スイセンカ</t>
    </rPh>
    <rPh sb="202" eb="203">
      <t>リツ</t>
    </rPh>
    <rPh sb="205" eb="207">
      <t>ルイジ</t>
    </rPh>
    <rPh sb="207" eb="209">
      <t>ダンタイ</t>
    </rPh>
    <rPh sb="209" eb="210">
      <t>オヨ</t>
    </rPh>
    <rPh sb="211" eb="213">
      <t>ゼンコク</t>
    </rPh>
    <rPh sb="214" eb="217">
      <t>ヘイキンチ</t>
    </rPh>
    <rPh sb="226" eb="228">
      <t>コンゴ</t>
    </rPh>
    <rPh sb="229" eb="231">
      <t>スイセン</t>
    </rPh>
    <rPh sb="231" eb="232">
      <t>カ</t>
    </rPh>
    <rPh sb="232" eb="233">
      <t>リツ</t>
    </rPh>
    <rPh sb="233" eb="235">
      <t>コウジョウ</t>
    </rPh>
    <rPh sb="236" eb="237">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</si>
</sst>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732-4B8E-8E6E-778856D00204}"/>
            </c:ext>
          </c:extLst>
        </c:ser>
        <c:dLbls>
          <c:showLegendKey val="0"/>
          <c:showVal val="0"/>
          <c:showCatName val="0"/>
          <c:showSerName val="0"/>
          <c:showPercent val="0"/>
          <c:showBubbleSize val="0"/>
        </c:dLbls>
        <c:gapWidth val="150"/>
        <c:axId val="36518912"/>
        <c:axId val="3653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F732-4B8E-8E6E-778856D00204}"/>
            </c:ext>
          </c:extLst>
        </c:ser>
        <c:dLbls>
          <c:showLegendKey val="0"/>
          <c:showVal val="0"/>
          <c:showCatName val="0"/>
          <c:showSerName val="0"/>
          <c:showPercent val="0"/>
          <c:showBubbleSize val="0"/>
        </c:dLbls>
        <c:marker val="1"/>
        <c:smooth val="0"/>
        <c:axId val="36518912"/>
        <c:axId val="36533376"/>
      </c:lineChart>
      <c:dateAx>
        <c:axId val="36518912"/>
        <c:scaling>
          <c:orientation val="minMax"/>
        </c:scaling>
        <c:delete val="1"/>
        <c:axPos val="b"/>
        <c:numFmt formatCode="ge" sourceLinked="1"/>
        <c:majorTickMark val="none"/>
        <c:minorTickMark val="none"/>
        <c:tickLblPos val="none"/>
        <c:crossAx val="36533376"/>
        <c:crosses val="autoZero"/>
        <c:auto val="1"/>
        <c:lblOffset val="100"/>
        <c:baseTimeUnit val="years"/>
      </c:dateAx>
      <c:valAx>
        <c:axId val="3653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100</c:v>
                </c:pt>
                <c:pt idx="4" formatCode="#,##0.00;&quot;△&quot;#,##0.00">
                  <c:v>0</c:v>
                </c:pt>
              </c:numCache>
            </c:numRef>
          </c:val>
          <c:extLst xmlns:c16r2="http://schemas.microsoft.com/office/drawing/2015/06/chart">
            <c:ext xmlns:c16="http://schemas.microsoft.com/office/drawing/2014/chart" uri="{C3380CC4-5D6E-409C-BE32-E72D297353CC}">
              <c16:uniqueId val="{00000000-F9FA-49B8-9A46-A738DD04AA2F}"/>
            </c:ext>
          </c:extLst>
        </c:ser>
        <c:dLbls>
          <c:showLegendKey val="0"/>
          <c:showVal val="0"/>
          <c:showCatName val="0"/>
          <c:showSerName val="0"/>
          <c:showPercent val="0"/>
          <c:showBubbleSize val="0"/>
        </c:dLbls>
        <c:gapWidth val="150"/>
        <c:axId val="37490688"/>
        <c:axId val="3749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60.65</c:v>
                </c:pt>
                <c:pt idx="4">
                  <c:v>51.75</c:v>
                </c:pt>
              </c:numCache>
            </c:numRef>
          </c:val>
          <c:smooth val="0"/>
          <c:extLst xmlns:c16r2="http://schemas.microsoft.com/office/drawing/2015/06/chart">
            <c:ext xmlns:c16="http://schemas.microsoft.com/office/drawing/2014/chart" uri="{C3380CC4-5D6E-409C-BE32-E72D297353CC}">
              <c16:uniqueId val="{00000001-F9FA-49B8-9A46-A738DD04AA2F}"/>
            </c:ext>
          </c:extLst>
        </c:ser>
        <c:dLbls>
          <c:showLegendKey val="0"/>
          <c:showVal val="0"/>
          <c:showCatName val="0"/>
          <c:showSerName val="0"/>
          <c:showPercent val="0"/>
          <c:showBubbleSize val="0"/>
        </c:dLbls>
        <c:marker val="1"/>
        <c:smooth val="0"/>
        <c:axId val="37490688"/>
        <c:axId val="37492608"/>
      </c:lineChart>
      <c:dateAx>
        <c:axId val="37490688"/>
        <c:scaling>
          <c:orientation val="minMax"/>
        </c:scaling>
        <c:delete val="1"/>
        <c:axPos val="b"/>
        <c:numFmt formatCode="ge" sourceLinked="1"/>
        <c:majorTickMark val="none"/>
        <c:minorTickMark val="none"/>
        <c:tickLblPos val="none"/>
        <c:crossAx val="37492608"/>
        <c:crosses val="autoZero"/>
        <c:auto val="1"/>
        <c:lblOffset val="100"/>
        <c:baseTimeUnit val="years"/>
      </c:dateAx>
      <c:valAx>
        <c:axId val="374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88.74</c:v>
                </c:pt>
                <c:pt idx="4">
                  <c:v>88.28</c:v>
                </c:pt>
              </c:numCache>
            </c:numRef>
          </c:val>
          <c:extLst xmlns:c16r2="http://schemas.microsoft.com/office/drawing/2015/06/chart">
            <c:ext xmlns:c16="http://schemas.microsoft.com/office/drawing/2014/chart" uri="{C3380CC4-5D6E-409C-BE32-E72D297353CC}">
              <c16:uniqueId val="{00000000-9E62-4220-836C-5EE153BE6EDA}"/>
            </c:ext>
          </c:extLst>
        </c:ser>
        <c:dLbls>
          <c:showLegendKey val="0"/>
          <c:showVal val="0"/>
          <c:showCatName val="0"/>
          <c:showSerName val="0"/>
          <c:showPercent val="0"/>
          <c:showBubbleSize val="0"/>
        </c:dLbls>
        <c:gapWidth val="150"/>
        <c:axId val="37544320"/>
        <c:axId val="3754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84.58</c:v>
                </c:pt>
                <c:pt idx="4">
                  <c:v>84.84</c:v>
                </c:pt>
              </c:numCache>
            </c:numRef>
          </c:val>
          <c:smooth val="0"/>
          <c:extLst xmlns:c16r2="http://schemas.microsoft.com/office/drawing/2015/06/chart">
            <c:ext xmlns:c16="http://schemas.microsoft.com/office/drawing/2014/chart" uri="{C3380CC4-5D6E-409C-BE32-E72D297353CC}">
              <c16:uniqueId val="{00000001-9E62-4220-836C-5EE153BE6EDA}"/>
            </c:ext>
          </c:extLst>
        </c:ser>
        <c:dLbls>
          <c:showLegendKey val="0"/>
          <c:showVal val="0"/>
          <c:showCatName val="0"/>
          <c:showSerName val="0"/>
          <c:showPercent val="0"/>
          <c:showBubbleSize val="0"/>
        </c:dLbls>
        <c:marker val="1"/>
        <c:smooth val="0"/>
        <c:axId val="37544320"/>
        <c:axId val="37546240"/>
      </c:lineChart>
      <c:dateAx>
        <c:axId val="37544320"/>
        <c:scaling>
          <c:orientation val="minMax"/>
        </c:scaling>
        <c:delete val="1"/>
        <c:axPos val="b"/>
        <c:numFmt formatCode="ge" sourceLinked="1"/>
        <c:majorTickMark val="none"/>
        <c:minorTickMark val="none"/>
        <c:tickLblPos val="none"/>
        <c:crossAx val="37546240"/>
        <c:crosses val="autoZero"/>
        <c:auto val="1"/>
        <c:lblOffset val="100"/>
        <c:baseTimeUnit val="years"/>
      </c:dateAx>
      <c:valAx>
        <c:axId val="375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97.97</c:v>
                </c:pt>
                <c:pt idx="4">
                  <c:v>55.48</c:v>
                </c:pt>
              </c:numCache>
            </c:numRef>
          </c:val>
          <c:extLst xmlns:c16r2="http://schemas.microsoft.com/office/drawing/2015/06/chart">
            <c:ext xmlns:c16="http://schemas.microsoft.com/office/drawing/2014/chart" uri="{C3380CC4-5D6E-409C-BE32-E72D297353CC}">
              <c16:uniqueId val="{00000000-1057-4B4C-A8DC-14470795CCD3}"/>
            </c:ext>
          </c:extLst>
        </c:ser>
        <c:dLbls>
          <c:showLegendKey val="0"/>
          <c:showVal val="0"/>
          <c:showCatName val="0"/>
          <c:showSerName val="0"/>
          <c:showPercent val="0"/>
          <c:showBubbleSize val="0"/>
        </c:dLbls>
        <c:gapWidth val="150"/>
        <c:axId val="36568448"/>
        <c:axId val="3716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057-4B4C-A8DC-14470795CCD3}"/>
            </c:ext>
          </c:extLst>
        </c:ser>
        <c:dLbls>
          <c:showLegendKey val="0"/>
          <c:showVal val="0"/>
          <c:showCatName val="0"/>
          <c:showSerName val="0"/>
          <c:showPercent val="0"/>
          <c:showBubbleSize val="0"/>
        </c:dLbls>
        <c:marker val="1"/>
        <c:smooth val="0"/>
        <c:axId val="36568448"/>
        <c:axId val="37168640"/>
      </c:lineChart>
      <c:dateAx>
        <c:axId val="36568448"/>
        <c:scaling>
          <c:orientation val="minMax"/>
        </c:scaling>
        <c:delete val="1"/>
        <c:axPos val="b"/>
        <c:numFmt formatCode="ge" sourceLinked="1"/>
        <c:majorTickMark val="none"/>
        <c:minorTickMark val="none"/>
        <c:tickLblPos val="none"/>
        <c:crossAx val="37168640"/>
        <c:crosses val="autoZero"/>
        <c:auto val="1"/>
        <c:lblOffset val="100"/>
        <c:baseTimeUnit val="years"/>
      </c:dateAx>
      <c:valAx>
        <c:axId val="371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A96-49C6-A892-1C19483C9434}"/>
            </c:ext>
          </c:extLst>
        </c:ser>
        <c:dLbls>
          <c:showLegendKey val="0"/>
          <c:showVal val="0"/>
          <c:showCatName val="0"/>
          <c:showSerName val="0"/>
          <c:showPercent val="0"/>
          <c:showBubbleSize val="0"/>
        </c:dLbls>
        <c:gapWidth val="150"/>
        <c:axId val="37208064"/>
        <c:axId val="3720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A96-49C6-A892-1C19483C9434}"/>
            </c:ext>
          </c:extLst>
        </c:ser>
        <c:dLbls>
          <c:showLegendKey val="0"/>
          <c:showVal val="0"/>
          <c:showCatName val="0"/>
          <c:showSerName val="0"/>
          <c:showPercent val="0"/>
          <c:showBubbleSize val="0"/>
        </c:dLbls>
        <c:marker val="1"/>
        <c:smooth val="0"/>
        <c:axId val="37208064"/>
        <c:axId val="37209984"/>
      </c:lineChart>
      <c:dateAx>
        <c:axId val="37208064"/>
        <c:scaling>
          <c:orientation val="minMax"/>
        </c:scaling>
        <c:delete val="1"/>
        <c:axPos val="b"/>
        <c:numFmt formatCode="ge" sourceLinked="1"/>
        <c:majorTickMark val="none"/>
        <c:minorTickMark val="none"/>
        <c:tickLblPos val="none"/>
        <c:crossAx val="37209984"/>
        <c:crosses val="autoZero"/>
        <c:auto val="1"/>
        <c:lblOffset val="100"/>
        <c:baseTimeUnit val="years"/>
      </c:dateAx>
      <c:valAx>
        <c:axId val="3720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A3-4A4F-89AF-57F5634DE560}"/>
            </c:ext>
          </c:extLst>
        </c:ser>
        <c:dLbls>
          <c:showLegendKey val="0"/>
          <c:showVal val="0"/>
          <c:showCatName val="0"/>
          <c:showSerName val="0"/>
          <c:showPercent val="0"/>
          <c:showBubbleSize val="0"/>
        </c:dLbls>
        <c:gapWidth val="150"/>
        <c:axId val="37585280"/>
        <c:axId val="375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A3-4A4F-89AF-57F5634DE560}"/>
            </c:ext>
          </c:extLst>
        </c:ser>
        <c:dLbls>
          <c:showLegendKey val="0"/>
          <c:showVal val="0"/>
          <c:showCatName val="0"/>
          <c:showSerName val="0"/>
          <c:showPercent val="0"/>
          <c:showBubbleSize val="0"/>
        </c:dLbls>
        <c:marker val="1"/>
        <c:smooth val="0"/>
        <c:axId val="37585280"/>
        <c:axId val="37587200"/>
      </c:lineChart>
      <c:dateAx>
        <c:axId val="37585280"/>
        <c:scaling>
          <c:orientation val="minMax"/>
        </c:scaling>
        <c:delete val="1"/>
        <c:axPos val="b"/>
        <c:numFmt formatCode="ge" sourceLinked="1"/>
        <c:majorTickMark val="none"/>
        <c:minorTickMark val="none"/>
        <c:tickLblPos val="none"/>
        <c:crossAx val="37587200"/>
        <c:crosses val="autoZero"/>
        <c:auto val="1"/>
        <c:lblOffset val="100"/>
        <c:baseTimeUnit val="years"/>
      </c:dateAx>
      <c:valAx>
        <c:axId val="375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A18-4D8C-9DB0-FFCC09EB2514}"/>
            </c:ext>
          </c:extLst>
        </c:ser>
        <c:dLbls>
          <c:showLegendKey val="0"/>
          <c:showVal val="0"/>
          <c:showCatName val="0"/>
          <c:showSerName val="0"/>
          <c:showPercent val="0"/>
          <c:showBubbleSize val="0"/>
        </c:dLbls>
        <c:gapWidth val="150"/>
        <c:axId val="37616256"/>
        <c:axId val="376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A18-4D8C-9DB0-FFCC09EB2514}"/>
            </c:ext>
          </c:extLst>
        </c:ser>
        <c:dLbls>
          <c:showLegendKey val="0"/>
          <c:showVal val="0"/>
          <c:showCatName val="0"/>
          <c:showSerName val="0"/>
          <c:showPercent val="0"/>
          <c:showBubbleSize val="0"/>
        </c:dLbls>
        <c:marker val="1"/>
        <c:smooth val="0"/>
        <c:axId val="37616256"/>
        <c:axId val="37634816"/>
      </c:lineChart>
      <c:dateAx>
        <c:axId val="37616256"/>
        <c:scaling>
          <c:orientation val="minMax"/>
        </c:scaling>
        <c:delete val="1"/>
        <c:axPos val="b"/>
        <c:numFmt formatCode="ge" sourceLinked="1"/>
        <c:majorTickMark val="none"/>
        <c:minorTickMark val="none"/>
        <c:tickLblPos val="none"/>
        <c:crossAx val="37634816"/>
        <c:crosses val="autoZero"/>
        <c:auto val="1"/>
        <c:lblOffset val="100"/>
        <c:baseTimeUnit val="years"/>
      </c:dateAx>
      <c:valAx>
        <c:axId val="3763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1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B8-4382-8857-56A055B685ED}"/>
            </c:ext>
          </c:extLst>
        </c:ser>
        <c:dLbls>
          <c:showLegendKey val="0"/>
          <c:showVal val="0"/>
          <c:showCatName val="0"/>
          <c:showSerName val="0"/>
          <c:showPercent val="0"/>
          <c:showBubbleSize val="0"/>
        </c:dLbls>
        <c:gapWidth val="150"/>
        <c:axId val="37657984"/>
        <c:axId val="3766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B8-4382-8857-56A055B685ED}"/>
            </c:ext>
          </c:extLst>
        </c:ser>
        <c:dLbls>
          <c:showLegendKey val="0"/>
          <c:showVal val="0"/>
          <c:showCatName val="0"/>
          <c:showSerName val="0"/>
          <c:showPercent val="0"/>
          <c:showBubbleSize val="0"/>
        </c:dLbls>
        <c:marker val="1"/>
        <c:smooth val="0"/>
        <c:axId val="37657984"/>
        <c:axId val="37668352"/>
      </c:lineChart>
      <c:dateAx>
        <c:axId val="37657984"/>
        <c:scaling>
          <c:orientation val="minMax"/>
        </c:scaling>
        <c:delete val="1"/>
        <c:axPos val="b"/>
        <c:numFmt formatCode="ge" sourceLinked="1"/>
        <c:majorTickMark val="none"/>
        <c:minorTickMark val="none"/>
        <c:tickLblPos val="none"/>
        <c:crossAx val="37668352"/>
        <c:crosses val="autoZero"/>
        <c:auto val="1"/>
        <c:lblOffset val="100"/>
        <c:baseTimeUnit val="years"/>
      </c:dateAx>
      <c:valAx>
        <c:axId val="3766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6990.67</c:v>
                </c:pt>
                <c:pt idx="4" formatCode="#,##0.00;&quot;△&quot;#,##0.00">
                  <c:v>0</c:v>
                </c:pt>
              </c:numCache>
            </c:numRef>
          </c:val>
          <c:extLst xmlns:c16r2="http://schemas.microsoft.com/office/drawing/2015/06/chart">
            <c:ext xmlns:c16="http://schemas.microsoft.com/office/drawing/2014/chart" uri="{C3380CC4-5D6E-409C-BE32-E72D297353CC}">
              <c16:uniqueId val="{00000000-E7E0-4CF9-AA45-47B4C4CA88E1}"/>
            </c:ext>
          </c:extLst>
        </c:ser>
        <c:dLbls>
          <c:showLegendKey val="0"/>
          <c:showVal val="0"/>
          <c:showCatName val="0"/>
          <c:showSerName val="0"/>
          <c:showPercent val="0"/>
          <c:showBubbleSize val="0"/>
        </c:dLbls>
        <c:gapWidth val="150"/>
        <c:axId val="37314560"/>
        <c:axId val="3731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974.93</c:v>
                </c:pt>
                <c:pt idx="4">
                  <c:v>855.8</c:v>
                </c:pt>
              </c:numCache>
            </c:numRef>
          </c:val>
          <c:smooth val="0"/>
          <c:extLst xmlns:c16r2="http://schemas.microsoft.com/office/drawing/2015/06/chart">
            <c:ext xmlns:c16="http://schemas.microsoft.com/office/drawing/2014/chart" uri="{C3380CC4-5D6E-409C-BE32-E72D297353CC}">
              <c16:uniqueId val="{00000001-E7E0-4CF9-AA45-47B4C4CA88E1}"/>
            </c:ext>
          </c:extLst>
        </c:ser>
        <c:dLbls>
          <c:showLegendKey val="0"/>
          <c:showVal val="0"/>
          <c:showCatName val="0"/>
          <c:showSerName val="0"/>
          <c:showPercent val="0"/>
          <c:showBubbleSize val="0"/>
        </c:dLbls>
        <c:marker val="1"/>
        <c:smooth val="0"/>
        <c:axId val="37314560"/>
        <c:axId val="37316480"/>
      </c:lineChart>
      <c:dateAx>
        <c:axId val="37314560"/>
        <c:scaling>
          <c:orientation val="minMax"/>
        </c:scaling>
        <c:delete val="1"/>
        <c:axPos val="b"/>
        <c:numFmt formatCode="ge" sourceLinked="1"/>
        <c:majorTickMark val="none"/>
        <c:minorTickMark val="none"/>
        <c:tickLblPos val="none"/>
        <c:crossAx val="37316480"/>
        <c:crosses val="autoZero"/>
        <c:auto val="1"/>
        <c:lblOffset val="100"/>
        <c:baseTimeUnit val="years"/>
      </c:dateAx>
      <c:valAx>
        <c:axId val="3731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1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64.22</c:v>
                </c:pt>
                <c:pt idx="4">
                  <c:v>43.23</c:v>
                </c:pt>
              </c:numCache>
            </c:numRef>
          </c:val>
          <c:extLst xmlns:c16r2="http://schemas.microsoft.com/office/drawing/2015/06/chart">
            <c:ext xmlns:c16="http://schemas.microsoft.com/office/drawing/2014/chart" uri="{C3380CC4-5D6E-409C-BE32-E72D297353CC}">
              <c16:uniqueId val="{00000000-CEDB-437F-AA80-5005EEF6BC3B}"/>
            </c:ext>
          </c:extLst>
        </c:ser>
        <c:dLbls>
          <c:showLegendKey val="0"/>
          <c:showVal val="0"/>
          <c:showCatName val="0"/>
          <c:showSerName val="0"/>
          <c:showPercent val="0"/>
          <c:showBubbleSize val="0"/>
        </c:dLbls>
        <c:gapWidth val="150"/>
        <c:axId val="37353728"/>
        <c:axId val="3736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55.32</c:v>
                </c:pt>
                <c:pt idx="4">
                  <c:v>59.8</c:v>
                </c:pt>
              </c:numCache>
            </c:numRef>
          </c:val>
          <c:smooth val="0"/>
          <c:extLst xmlns:c16r2="http://schemas.microsoft.com/office/drawing/2015/06/chart">
            <c:ext xmlns:c16="http://schemas.microsoft.com/office/drawing/2014/chart" uri="{C3380CC4-5D6E-409C-BE32-E72D297353CC}">
              <c16:uniqueId val="{00000001-CEDB-437F-AA80-5005EEF6BC3B}"/>
            </c:ext>
          </c:extLst>
        </c:ser>
        <c:dLbls>
          <c:showLegendKey val="0"/>
          <c:showVal val="0"/>
          <c:showCatName val="0"/>
          <c:showSerName val="0"/>
          <c:showPercent val="0"/>
          <c:showBubbleSize val="0"/>
        </c:dLbls>
        <c:marker val="1"/>
        <c:smooth val="0"/>
        <c:axId val="37353728"/>
        <c:axId val="37364096"/>
      </c:lineChart>
      <c:dateAx>
        <c:axId val="37353728"/>
        <c:scaling>
          <c:orientation val="minMax"/>
        </c:scaling>
        <c:delete val="1"/>
        <c:axPos val="b"/>
        <c:numFmt formatCode="ge" sourceLinked="1"/>
        <c:majorTickMark val="none"/>
        <c:minorTickMark val="none"/>
        <c:tickLblPos val="none"/>
        <c:crossAx val="37364096"/>
        <c:crosses val="autoZero"/>
        <c:auto val="1"/>
        <c:lblOffset val="100"/>
        <c:baseTimeUnit val="years"/>
      </c:dateAx>
      <c:valAx>
        <c:axId val="373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5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190.04</c:v>
                </c:pt>
                <c:pt idx="4">
                  <c:v>291.35000000000002</c:v>
                </c:pt>
              </c:numCache>
            </c:numRef>
          </c:val>
          <c:extLst xmlns:c16r2="http://schemas.microsoft.com/office/drawing/2015/06/chart">
            <c:ext xmlns:c16="http://schemas.microsoft.com/office/drawing/2014/chart" uri="{C3380CC4-5D6E-409C-BE32-E72D297353CC}">
              <c16:uniqueId val="{00000000-DECF-4C2F-9D36-0E06847426BC}"/>
            </c:ext>
          </c:extLst>
        </c:ser>
        <c:dLbls>
          <c:showLegendKey val="0"/>
          <c:showVal val="0"/>
          <c:showCatName val="0"/>
          <c:showSerName val="0"/>
          <c:showPercent val="0"/>
          <c:showBubbleSize val="0"/>
        </c:dLbls>
        <c:gapWidth val="150"/>
        <c:axId val="37386880"/>
        <c:axId val="3740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283.17</c:v>
                </c:pt>
                <c:pt idx="4">
                  <c:v>263.76</c:v>
                </c:pt>
              </c:numCache>
            </c:numRef>
          </c:val>
          <c:smooth val="0"/>
          <c:extLst xmlns:c16r2="http://schemas.microsoft.com/office/drawing/2015/06/chart">
            <c:ext xmlns:c16="http://schemas.microsoft.com/office/drawing/2014/chart" uri="{C3380CC4-5D6E-409C-BE32-E72D297353CC}">
              <c16:uniqueId val="{00000001-DECF-4C2F-9D36-0E06847426BC}"/>
            </c:ext>
          </c:extLst>
        </c:ser>
        <c:dLbls>
          <c:showLegendKey val="0"/>
          <c:showVal val="0"/>
          <c:showCatName val="0"/>
          <c:showSerName val="0"/>
          <c:showPercent val="0"/>
          <c:showBubbleSize val="0"/>
        </c:dLbls>
        <c:marker val="1"/>
        <c:smooth val="0"/>
        <c:axId val="37386880"/>
        <c:axId val="37401344"/>
      </c:lineChart>
      <c:dateAx>
        <c:axId val="37386880"/>
        <c:scaling>
          <c:orientation val="minMax"/>
        </c:scaling>
        <c:delete val="1"/>
        <c:axPos val="b"/>
        <c:numFmt formatCode="ge" sourceLinked="1"/>
        <c:majorTickMark val="none"/>
        <c:minorTickMark val="none"/>
        <c:tickLblPos val="none"/>
        <c:crossAx val="37401344"/>
        <c:crosses val="autoZero"/>
        <c:auto val="1"/>
        <c:lblOffset val="100"/>
        <c:baseTimeUnit val="years"/>
      </c:dateAx>
      <c:valAx>
        <c:axId val="3740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広野町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4899</v>
      </c>
      <c r="AM8" s="49"/>
      <c r="AN8" s="49"/>
      <c r="AO8" s="49"/>
      <c r="AP8" s="49"/>
      <c r="AQ8" s="49"/>
      <c r="AR8" s="49"/>
      <c r="AS8" s="49"/>
      <c r="AT8" s="44">
        <f>データ!T6</f>
        <v>58.69</v>
      </c>
      <c r="AU8" s="44"/>
      <c r="AV8" s="44"/>
      <c r="AW8" s="44"/>
      <c r="AX8" s="44"/>
      <c r="AY8" s="44"/>
      <c r="AZ8" s="44"/>
      <c r="BA8" s="44"/>
      <c r="BB8" s="44">
        <f>データ!U6</f>
        <v>83.47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8.67</v>
      </c>
      <c r="Q10" s="44"/>
      <c r="R10" s="44"/>
      <c r="S10" s="44"/>
      <c r="T10" s="44"/>
      <c r="U10" s="44"/>
      <c r="V10" s="44"/>
      <c r="W10" s="44">
        <f>データ!Q6</f>
        <v>102.93</v>
      </c>
      <c r="X10" s="44"/>
      <c r="Y10" s="44"/>
      <c r="Z10" s="44"/>
      <c r="AA10" s="44"/>
      <c r="AB10" s="44"/>
      <c r="AC10" s="44"/>
      <c r="AD10" s="49">
        <f>データ!R6</f>
        <v>2430</v>
      </c>
      <c r="AE10" s="49"/>
      <c r="AF10" s="49"/>
      <c r="AG10" s="49"/>
      <c r="AH10" s="49"/>
      <c r="AI10" s="49"/>
      <c r="AJ10" s="49"/>
      <c r="AK10" s="2"/>
      <c r="AL10" s="49">
        <f>データ!V6</f>
        <v>418</v>
      </c>
      <c r="AM10" s="49"/>
      <c r="AN10" s="49"/>
      <c r="AO10" s="49"/>
      <c r="AP10" s="49"/>
      <c r="AQ10" s="49"/>
      <c r="AR10" s="49"/>
      <c r="AS10" s="49"/>
      <c r="AT10" s="44">
        <f>データ!W6</f>
        <v>0.61</v>
      </c>
      <c r="AU10" s="44"/>
      <c r="AV10" s="44"/>
      <c r="AW10" s="44"/>
      <c r="AX10" s="44"/>
      <c r="AY10" s="44"/>
      <c r="AZ10" s="44"/>
      <c r="BA10" s="44"/>
      <c r="BB10" s="44">
        <f>データ!X6</f>
        <v>685.25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D9crGpVIGktOuqrPV6aa2WjTDsN0UZDMTzjtRDm81Et4c+zLtR7JSkw7JR/Fya0024jqGsgkWG8/B/6xuZBouw==" saltValue="VNCJZzmDwJaoi6d2GTXF4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75418</v>
      </c>
      <c r="D6" s="32">
        <f t="shared" si="3"/>
        <v>47</v>
      </c>
      <c r="E6" s="32">
        <f t="shared" si="3"/>
        <v>17</v>
      </c>
      <c r="F6" s="32">
        <f t="shared" si="3"/>
        <v>5</v>
      </c>
      <c r="G6" s="32">
        <f t="shared" si="3"/>
        <v>0</v>
      </c>
      <c r="H6" s="32" t="str">
        <f t="shared" si="3"/>
        <v>福島県　広野町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8.67</v>
      </c>
      <c r="Q6" s="33">
        <f t="shared" si="3"/>
        <v>102.93</v>
      </c>
      <c r="R6" s="33">
        <f t="shared" si="3"/>
        <v>2430</v>
      </c>
      <c r="S6" s="33">
        <f t="shared" si="3"/>
        <v>4899</v>
      </c>
      <c r="T6" s="33">
        <f t="shared" si="3"/>
        <v>58.69</v>
      </c>
      <c r="U6" s="33">
        <f t="shared" si="3"/>
        <v>83.47</v>
      </c>
      <c r="V6" s="33">
        <f t="shared" si="3"/>
        <v>418</v>
      </c>
      <c r="W6" s="33">
        <f t="shared" si="3"/>
        <v>0.61</v>
      </c>
      <c r="X6" s="33">
        <f t="shared" si="3"/>
        <v>685.25</v>
      </c>
      <c r="Y6" s="34" t="str">
        <f>IF(Y7="",NA(),Y7)</f>
        <v>-</v>
      </c>
      <c r="Z6" s="34" t="str">
        <f t="shared" ref="Z6:AH6" si="4">IF(Z7="",NA(),Z7)</f>
        <v>-</v>
      </c>
      <c r="AA6" s="34" t="str">
        <f t="shared" si="4"/>
        <v>-</v>
      </c>
      <c r="AB6" s="34">
        <f t="shared" si="4"/>
        <v>97.97</v>
      </c>
      <c r="AC6" s="34">
        <f t="shared" si="4"/>
        <v>55.48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t="str">
        <f>IF(BF7="",NA(),BF7)</f>
        <v>-</v>
      </c>
      <c r="BG6" s="34" t="str">
        <f t="shared" ref="BG6:BO6" si="7">IF(BG7="",NA(),BG7)</f>
        <v>-</v>
      </c>
      <c r="BH6" s="34" t="str">
        <f t="shared" si="7"/>
        <v>-</v>
      </c>
      <c r="BI6" s="34">
        <f t="shared" si="7"/>
        <v>6990.67</v>
      </c>
      <c r="BJ6" s="33">
        <f t="shared" si="7"/>
        <v>0</v>
      </c>
      <c r="BK6" s="34" t="str">
        <f t="shared" si="7"/>
        <v>-</v>
      </c>
      <c r="BL6" s="34" t="str">
        <f t="shared" si="7"/>
        <v>-</v>
      </c>
      <c r="BM6" s="34" t="str">
        <f t="shared" si="7"/>
        <v>-</v>
      </c>
      <c r="BN6" s="34">
        <f t="shared" si="7"/>
        <v>974.93</v>
      </c>
      <c r="BO6" s="34">
        <f t="shared" si="7"/>
        <v>855.8</v>
      </c>
      <c r="BP6" s="33" t="str">
        <f>IF(BP7="","",IF(BP7="-","【-】","【"&amp;SUBSTITUTE(TEXT(BP7,"#,##0.00"),"-","△")&amp;"】"))</f>
        <v>【814.89】</v>
      </c>
      <c r="BQ6" s="34" t="str">
        <f>IF(BQ7="",NA(),BQ7)</f>
        <v>-</v>
      </c>
      <c r="BR6" s="34" t="str">
        <f t="shared" ref="BR6:BZ6" si="8">IF(BR7="",NA(),BR7)</f>
        <v>-</v>
      </c>
      <c r="BS6" s="34" t="str">
        <f t="shared" si="8"/>
        <v>-</v>
      </c>
      <c r="BT6" s="34">
        <f t="shared" si="8"/>
        <v>64.22</v>
      </c>
      <c r="BU6" s="34">
        <f t="shared" si="8"/>
        <v>43.23</v>
      </c>
      <c r="BV6" s="34" t="str">
        <f t="shared" si="8"/>
        <v>-</v>
      </c>
      <c r="BW6" s="34" t="str">
        <f t="shared" si="8"/>
        <v>-</v>
      </c>
      <c r="BX6" s="34" t="str">
        <f t="shared" si="8"/>
        <v>-</v>
      </c>
      <c r="BY6" s="34">
        <f t="shared" si="8"/>
        <v>55.32</v>
      </c>
      <c r="BZ6" s="34">
        <f t="shared" si="8"/>
        <v>59.8</v>
      </c>
      <c r="CA6" s="33" t="str">
        <f>IF(CA7="","",IF(CA7="-","【-】","【"&amp;SUBSTITUTE(TEXT(CA7,"#,##0.00"),"-","△")&amp;"】"))</f>
        <v>【60.64】</v>
      </c>
      <c r="CB6" s="34" t="str">
        <f>IF(CB7="",NA(),CB7)</f>
        <v>-</v>
      </c>
      <c r="CC6" s="34" t="str">
        <f t="shared" ref="CC6:CK6" si="9">IF(CC7="",NA(),CC7)</f>
        <v>-</v>
      </c>
      <c r="CD6" s="34" t="str">
        <f t="shared" si="9"/>
        <v>-</v>
      </c>
      <c r="CE6" s="34">
        <f t="shared" si="9"/>
        <v>190.04</v>
      </c>
      <c r="CF6" s="34">
        <f t="shared" si="9"/>
        <v>291.35000000000002</v>
      </c>
      <c r="CG6" s="34" t="str">
        <f t="shared" si="9"/>
        <v>-</v>
      </c>
      <c r="CH6" s="34" t="str">
        <f t="shared" si="9"/>
        <v>-</v>
      </c>
      <c r="CI6" s="34" t="str">
        <f t="shared" si="9"/>
        <v>-</v>
      </c>
      <c r="CJ6" s="34">
        <f t="shared" si="9"/>
        <v>283.17</v>
      </c>
      <c r="CK6" s="34">
        <f t="shared" si="9"/>
        <v>263.76</v>
      </c>
      <c r="CL6" s="33" t="str">
        <f>IF(CL7="","",IF(CL7="-","【-】","【"&amp;SUBSTITUTE(TEXT(CL7,"#,##0.00"),"-","△")&amp;"】"))</f>
        <v>【255.52】</v>
      </c>
      <c r="CM6" s="34" t="str">
        <f>IF(CM7="",NA(),CM7)</f>
        <v>-</v>
      </c>
      <c r="CN6" s="34" t="str">
        <f t="shared" ref="CN6:CV6" si="10">IF(CN7="",NA(),CN7)</f>
        <v>-</v>
      </c>
      <c r="CO6" s="34" t="str">
        <f t="shared" si="10"/>
        <v>-</v>
      </c>
      <c r="CP6" s="34">
        <f t="shared" si="10"/>
        <v>100</v>
      </c>
      <c r="CQ6" s="33">
        <f t="shared" si="10"/>
        <v>0</v>
      </c>
      <c r="CR6" s="34" t="str">
        <f t="shared" si="10"/>
        <v>-</v>
      </c>
      <c r="CS6" s="34" t="str">
        <f t="shared" si="10"/>
        <v>-</v>
      </c>
      <c r="CT6" s="34" t="str">
        <f t="shared" si="10"/>
        <v>-</v>
      </c>
      <c r="CU6" s="34">
        <f t="shared" si="10"/>
        <v>60.65</v>
      </c>
      <c r="CV6" s="34">
        <f t="shared" si="10"/>
        <v>51.75</v>
      </c>
      <c r="CW6" s="33" t="str">
        <f>IF(CW7="","",IF(CW7="-","【-】","【"&amp;SUBSTITUTE(TEXT(CW7,"#,##0.00"),"-","△")&amp;"】"))</f>
        <v>【52.49】</v>
      </c>
      <c r="CX6" s="34" t="str">
        <f>IF(CX7="",NA(),CX7)</f>
        <v>-</v>
      </c>
      <c r="CY6" s="34" t="str">
        <f t="shared" ref="CY6:DG6" si="11">IF(CY7="",NA(),CY7)</f>
        <v>-</v>
      </c>
      <c r="CZ6" s="34" t="str">
        <f t="shared" si="11"/>
        <v>-</v>
      </c>
      <c r="DA6" s="34">
        <f t="shared" si="11"/>
        <v>88.74</v>
      </c>
      <c r="DB6" s="34">
        <f t="shared" si="11"/>
        <v>88.28</v>
      </c>
      <c r="DC6" s="34" t="str">
        <f t="shared" si="11"/>
        <v>-</v>
      </c>
      <c r="DD6" s="34" t="str">
        <f t="shared" si="11"/>
        <v>-</v>
      </c>
      <c r="DE6" s="34" t="str">
        <f t="shared" si="11"/>
        <v>-</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3">
        <f t="shared" si="14"/>
        <v>0</v>
      </c>
      <c r="EI6" s="33">
        <f t="shared" si="14"/>
        <v>0</v>
      </c>
      <c r="EJ6" s="34" t="str">
        <f t="shared" si="14"/>
        <v>-</v>
      </c>
      <c r="EK6" s="34" t="str">
        <f t="shared" si="14"/>
        <v>-</v>
      </c>
      <c r="EL6" s="34" t="str">
        <f t="shared" si="14"/>
        <v>-</v>
      </c>
      <c r="EM6" s="34">
        <f t="shared" si="14"/>
        <v>2.0499999999999998</v>
      </c>
      <c r="EN6" s="34">
        <f t="shared" si="14"/>
        <v>0.01</v>
      </c>
      <c r="EO6" s="33" t="str">
        <f>IF(EO7="","",IF(EO7="-","【-】","【"&amp;SUBSTITUTE(TEXT(EO7,"#,##0.00"),"-","△")&amp;"】"))</f>
        <v>【0.11】</v>
      </c>
    </row>
    <row r="7" spans="1:145" s="35" customFormat="1" x14ac:dyDescent="0.15">
      <c r="A7" s="27"/>
      <c r="B7" s="36">
        <v>2017</v>
      </c>
      <c r="C7" s="36">
        <v>75418</v>
      </c>
      <c r="D7" s="36">
        <v>47</v>
      </c>
      <c r="E7" s="36">
        <v>17</v>
      </c>
      <c r="F7" s="36">
        <v>5</v>
      </c>
      <c r="G7" s="36">
        <v>0</v>
      </c>
      <c r="H7" s="36" t="s">
        <v>110</v>
      </c>
      <c r="I7" s="36" t="s">
        <v>111</v>
      </c>
      <c r="J7" s="36" t="s">
        <v>112</v>
      </c>
      <c r="K7" s="36" t="s">
        <v>113</v>
      </c>
      <c r="L7" s="36" t="s">
        <v>114</v>
      </c>
      <c r="M7" s="36" t="s">
        <v>115</v>
      </c>
      <c r="N7" s="37" t="s">
        <v>116</v>
      </c>
      <c r="O7" s="37" t="s">
        <v>117</v>
      </c>
      <c r="P7" s="37">
        <v>8.67</v>
      </c>
      <c r="Q7" s="37">
        <v>102.93</v>
      </c>
      <c r="R7" s="37">
        <v>2430</v>
      </c>
      <c r="S7" s="37">
        <v>4899</v>
      </c>
      <c r="T7" s="37">
        <v>58.69</v>
      </c>
      <c r="U7" s="37">
        <v>83.47</v>
      </c>
      <c r="V7" s="37">
        <v>418</v>
      </c>
      <c r="W7" s="37">
        <v>0.61</v>
      </c>
      <c r="X7" s="37">
        <v>685.25</v>
      </c>
      <c r="Y7" s="37" t="s">
        <v>116</v>
      </c>
      <c r="Z7" s="37" t="s">
        <v>116</v>
      </c>
      <c r="AA7" s="37" t="s">
        <v>116</v>
      </c>
      <c r="AB7" s="37">
        <v>97.97</v>
      </c>
      <c r="AC7" s="37">
        <v>55.48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t="s">
        <v>116</v>
      </c>
      <c r="BG7" s="37" t="s">
        <v>116</v>
      </c>
      <c r="BH7" s="37" t="s">
        <v>116</v>
      </c>
      <c r="BI7" s="37">
        <v>6990.67</v>
      </c>
      <c r="BJ7" s="37">
        <v>0</v>
      </c>
      <c r="BK7" s="37" t="s">
        <v>116</v>
      </c>
      <c r="BL7" s="37" t="s">
        <v>116</v>
      </c>
      <c r="BM7" s="37" t="s">
        <v>116</v>
      </c>
      <c r="BN7" s="37">
        <v>974.93</v>
      </c>
      <c r="BO7" s="37">
        <v>855.8</v>
      </c>
      <c r="BP7" s="37">
        <v>814.89</v>
      </c>
      <c r="BQ7" s="37" t="s">
        <v>116</v>
      </c>
      <c r="BR7" s="37" t="s">
        <v>116</v>
      </c>
      <c r="BS7" s="37" t="s">
        <v>116</v>
      </c>
      <c r="BT7" s="37">
        <v>64.22</v>
      </c>
      <c r="BU7" s="37">
        <v>43.23</v>
      </c>
      <c r="BV7" s="37" t="s">
        <v>116</v>
      </c>
      <c r="BW7" s="37" t="s">
        <v>116</v>
      </c>
      <c r="BX7" s="37" t="s">
        <v>116</v>
      </c>
      <c r="BY7" s="37">
        <v>55.32</v>
      </c>
      <c r="BZ7" s="37">
        <v>59.8</v>
      </c>
      <c r="CA7" s="37">
        <v>60.64</v>
      </c>
      <c r="CB7" s="37" t="s">
        <v>116</v>
      </c>
      <c r="CC7" s="37" t="s">
        <v>116</v>
      </c>
      <c r="CD7" s="37" t="s">
        <v>116</v>
      </c>
      <c r="CE7" s="37">
        <v>190.04</v>
      </c>
      <c r="CF7" s="37">
        <v>291.35000000000002</v>
      </c>
      <c r="CG7" s="37" t="s">
        <v>116</v>
      </c>
      <c r="CH7" s="37" t="s">
        <v>116</v>
      </c>
      <c r="CI7" s="37" t="s">
        <v>116</v>
      </c>
      <c r="CJ7" s="37">
        <v>283.17</v>
      </c>
      <c r="CK7" s="37">
        <v>263.76</v>
      </c>
      <c r="CL7" s="37">
        <v>255.52</v>
      </c>
      <c r="CM7" s="37" t="s">
        <v>116</v>
      </c>
      <c r="CN7" s="37" t="s">
        <v>116</v>
      </c>
      <c r="CO7" s="37" t="s">
        <v>116</v>
      </c>
      <c r="CP7" s="37">
        <v>100</v>
      </c>
      <c r="CQ7" s="37">
        <v>0</v>
      </c>
      <c r="CR7" s="37" t="s">
        <v>116</v>
      </c>
      <c r="CS7" s="37" t="s">
        <v>116</v>
      </c>
      <c r="CT7" s="37" t="s">
        <v>116</v>
      </c>
      <c r="CU7" s="37">
        <v>60.65</v>
      </c>
      <c r="CV7" s="37">
        <v>51.75</v>
      </c>
      <c r="CW7" s="37">
        <v>52.49</v>
      </c>
      <c r="CX7" s="37" t="s">
        <v>116</v>
      </c>
      <c r="CY7" s="37" t="s">
        <v>116</v>
      </c>
      <c r="CZ7" s="37" t="s">
        <v>116</v>
      </c>
      <c r="DA7" s="37">
        <v>88.74</v>
      </c>
      <c r="DB7" s="37">
        <v>88.28</v>
      </c>
      <c r="DC7" s="37" t="s">
        <v>116</v>
      </c>
      <c r="DD7" s="37" t="s">
        <v>116</v>
      </c>
      <c r="DE7" s="37" t="s">
        <v>116</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v>0</v>
      </c>
      <c r="EI7" s="37">
        <v>0</v>
      </c>
      <c r="EJ7" s="37" t="s">
        <v>116</v>
      </c>
      <c r="EK7" s="37" t="s">
        <v>116</v>
      </c>
      <c r="EL7" s="37" t="s">
        <v>116</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2018-12-03T09:21:16Z</dcterms:created>
  <dcterms:modified xsi:type="dcterms:W3CDTF">2019-01-30T08:56:20Z</dcterms:modified>
  <cp:category/>
</cp:coreProperties>
</file>