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VSq5kM0vGr1A6GI8M+U2BBEkx+CjdAXcKrDjpOA3b5ndPvlDaHggRPAoq3kb5P8j201DRMNzkoHSv9ko41+MA==" workbookSaltValue="wQnNb1pjtqIUWXiAxXkpQA==" workbookSpinCount="100000" lockStructure="1"/>
  <bookViews>
    <workbookView xWindow="0" yWindow="0" windowWidth="20490" windowHeight="73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<sst xmlns="http://schemas.openxmlformats.org/spreadsheetml/2006/main" count="250" uniqueCount="125">
  <si>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</si>
  <si>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</si>
  <si>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</si>
  <si>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</si>
  <si>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</si>
  <si>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</si>
  <si>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</si>
  <si>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</si>
  <si>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</si>
  <si>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</si>
  <si>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</si>
  <si>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</si>
  <si>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</si>
  <si>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</si>
  <si>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</si>
  <si>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</si>
  <si>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</si>
  <si>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</si>
  <si>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</si>
  <si>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</si>
  <si>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</si>
  <si>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</si>
  <si>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</si>
  <si>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</si>
  <si>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</si>
  <si>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</si>
  <si>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</si>
  <si>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</si>
  <si>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</si>
  <si>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</si>
  <si>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</si>
  <si>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</si>
  <si>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</si>
  <si>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</si>
  <si>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</si>
  <si>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</si>
  <si>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</si>
  <si>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</si>
  <si>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</si>
  <si>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</si>
  <si>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</si>
  <si>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</si>
  <si>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</si>
  <si>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</si>
  <si>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</si>
  <si>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</si>
  <si>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</si>
  <si>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</si>
  <si>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</si>
  <si>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</si>
  <si>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</si>
  <si>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</si>
  <si>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</si>
  <si>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</si>
  <si>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</si>
  <si>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</si>
  <si>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</si>
  <si>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</si>
  <si>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</si>
  <si>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</si>
  <si>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</si>
  <si>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</si>
  <si>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</si>
  <si>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</si>
  <si>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</si>
  <si>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</si>
  <si>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</si>
  <si>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</si>
  <si>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</si>
  <si>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</si>
  <si>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</si>
  <si>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</si>
  <si>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</si>
  <si>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</si>
  <si>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</si>
  <si>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</si>
  <si>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</si>
  <si>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</si>
  <si>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</si>
  <si>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</si>
  <si>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</si>
  <si>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</si>
  <si>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</si>
  <si>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</si>
  <si>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</si>
  <si>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</si>
  <si>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</si>
  <si>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</si>
  <si>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</si>
  <si>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</si>
  <si>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</si>
  <si>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</si>
  <si>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</si>
  <si>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</si>
  <si>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</si>
  <si>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</si>
  <si>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</si>
  <si>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</si>
  <si>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</si>
  <si>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</si>
  <si>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</si>
  <si>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</si>
  <si>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</si>
  <si>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</si>
  <si>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</si>
  <si>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</si>
  <si>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</si>
  <si>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</si>
  <si>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</si>
  <si>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</si>
  <si>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</si>
  <si>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</si>
  <si>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</si>
  <si>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</si>
  <si>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</si>
  <si>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</si>
  <si>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</si>
  <si>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</si>
  <si>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</si>
  <si>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</si>
  <si>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</si>
  <si>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</si>
  <si>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</si>
  <si>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使用料の見直しの検討を行い、財源確保に努める。</t>
    <phoneticPr fontId="4"/>
  </si>
  <si>
    <t>①浄化槽整備基数が当初計画よりも少ないことが続いているが、地方債償還金の額は年々増加していることから、100%を下回る状態となっている。維持管理などの法に基づく管理については、経費の削減が難しいことから、使用料の見直しの検討が必要となる。
④一般会計からの繰入金を計上させたことにより、類似団体平均よりも低い比率となっている。浄化槽整備を推進していく上で、今後も借入れが必要となっていくと思慮されるが、過疎債などを有効的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⑦利用率は100%で類似団体平均と比較しても上回っており、利用状況に対して適正な規模となっている。引き続き利用率維持に努める。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</si>
</sst>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98-4F57-9C8C-1A0188CA8CE7}"/>
            </c:ext>
          </c:extLst>
        </c:ser>
        <c:dLbls>
          <c:showLegendKey val="0"/>
          <c:showVal val="0"/>
          <c:showCatName val="0"/>
          <c:showSerName val="0"/>
          <c:showPercent val="0"/>
          <c:showBubbleSize val="0"/>
        </c:dLbls>
        <c:gapWidth val="150"/>
        <c:axId val="75644288"/>
        <c:axId val="7565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A98-4F57-9C8C-1A0188CA8CE7}"/>
            </c:ext>
          </c:extLst>
        </c:ser>
        <c:dLbls>
          <c:showLegendKey val="0"/>
          <c:showVal val="0"/>
          <c:showCatName val="0"/>
          <c:showSerName val="0"/>
          <c:showPercent val="0"/>
          <c:showBubbleSize val="0"/>
        </c:dLbls>
        <c:marker val="1"/>
        <c:smooth val="0"/>
        <c:axId val="75644288"/>
        <c:axId val="75654656"/>
      </c:lineChart>
      <c:dateAx>
        <c:axId val="75644288"/>
        <c:scaling>
          <c:orientation val="minMax"/>
        </c:scaling>
        <c:delete val="1"/>
        <c:axPos val="b"/>
        <c:numFmt formatCode="ge" sourceLinked="1"/>
        <c:majorTickMark val="none"/>
        <c:minorTickMark val="none"/>
        <c:tickLblPos val="none"/>
        <c:crossAx val="75654656"/>
        <c:crosses val="autoZero"/>
        <c:auto val="1"/>
        <c:lblOffset val="100"/>
        <c:baseTimeUnit val="years"/>
      </c:dateAx>
      <c:valAx>
        <c:axId val="756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324-4F6A-A388-49D4A2AF1E20}"/>
            </c:ext>
          </c:extLst>
        </c:ser>
        <c:dLbls>
          <c:showLegendKey val="0"/>
          <c:showVal val="0"/>
          <c:showCatName val="0"/>
          <c:showSerName val="0"/>
          <c:showPercent val="0"/>
          <c:showBubbleSize val="0"/>
        </c:dLbls>
        <c:gapWidth val="150"/>
        <c:axId val="78579584"/>
        <c:axId val="7858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7324-4F6A-A388-49D4A2AF1E20}"/>
            </c:ext>
          </c:extLst>
        </c:ser>
        <c:dLbls>
          <c:showLegendKey val="0"/>
          <c:showVal val="0"/>
          <c:showCatName val="0"/>
          <c:showSerName val="0"/>
          <c:showPercent val="0"/>
          <c:showBubbleSize val="0"/>
        </c:dLbls>
        <c:marker val="1"/>
        <c:smooth val="0"/>
        <c:axId val="78579584"/>
        <c:axId val="78585856"/>
      </c:lineChart>
      <c:dateAx>
        <c:axId val="78579584"/>
        <c:scaling>
          <c:orientation val="minMax"/>
        </c:scaling>
        <c:delete val="1"/>
        <c:axPos val="b"/>
        <c:numFmt formatCode="ge" sourceLinked="1"/>
        <c:majorTickMark val="none"/>
        <c:minorTickMark val="none"/>
        <c:tickLblPos val="none"/>
        <c:crossAx val="78585856"/>
        <c:crosses val="autoZero"/>
        <c:auto val="1"/>
        <c:lblOffset val="100"/>
        <c:baseTimeUnit val="years"/>
      </c:dateAx>
      <c:valAx>
        <c:axId val="785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7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E80-45B1-A351-7E4FF6E0BE41}"/>
            </c:ext>
          </c:extLst>
        </c:ser>
        <c:dLbls>
          <c:showLegendKey val="0"/>
          <c:showVal val="0"/>
          <c:showCatName val="0"/>
          <c:showSerName val="0"/>
          <c:showPercent val="0"/>
          <c:showBubbleSize val="0"/>
        </c:dLbls>
        <c:gapWidth val="150"/>
        <c:axId val="78633216"/>
        <c:axId val="7863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8E80-45B1-A351-7E4FF6E0BE41}"/>
            </c:ext>
          </c:extLst>
        </c:ser>
        <c:dLbls>
          <c:showLegendKey val="0"/>
          <c:showVal val="0"/>
          <c:showCatName val="0"/>
          <c:showSerName val="0"/>
          <c:showPercent val="0"/>
          <c:showBubbleSize val="0"/>
        </c:dLbls>
        <c:marker val="1"/>
        <c:smooth val="0"/>
        <c:axId val="78633216"/>
        <c:axId val="78635392"/>
      </c:lineChart>
      <c:dateAx>
        <c:axId val="78633216"/>
        <c:scaling>
          <c:orientation val="minMax"/>
        </c:scaling>
        <c:delete val="1"/>
        <c:axPos val="b"/>
        <c:numFmt formatCode="ge" sourceLinked="1"/>
        <c:majorTickMark val="none"/>
        <c:minorTickMark val="none"/>
        <c:tickLblPos val="none"/>
        <c:crossAx val="78635392"/>
        <c:crosses val="autoZero"/>
        <c:auto val="1"/>
        <c:lblOffset val="100"/>
        <c:baseTimeUnit val="years"/>
      </c:dateAx>
      <c:valAx>
        <c:axId val="786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122.96</c:v>
                </c:pt>
                <c:pt idx="1">
                  <c:v>114.86</c:v>
                </c:pt>
                <c:pt idx="2">
                  <c:v>104.24</c:v>
                </c:pt>
                <c:pt idx="3">
                  <c:v>95.77</c:v>
                </c:pt>
                <c:pt idx="4">
                  <c:v>88.92</c:v>
                </c:pt>
              </c:numCache>
            </c:numRef>
          </c:val>
          <c:extLst xmlns:c16r2="http://schemas.microsoft.com/office/drawing/2015/06/chart">
            <c:ext xmlns:c16="http://schemas.microsoft.com/office/drawing/2014/chart" uri="{C3380CC4-5D6E-409C-BE32-E72D297353CC}">
              <c16:uniqueId val="{00000000-D9DB-4F15-AE02-1F35EDEF0B12}"/>
            </c:ext>
          </c:extLst>
        </c:ser>
        <c:dLbls>
          <c:showLegendKey val="0"/>
          <c:showVal val="0"/>
          <c:showCatName val="0"/>
          <c:showSerName val="0"/>
          <c:showPercent val="0"/>
          <c:showBubbleSize val="0"/>
        </c:dLbls>
        <c:gapWidth val="150"/>
        <c:axId val="76886016"/>
        <c:axId val="768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DB-4F15-AE02-1F35EDEF0B12}"/>
            </c:ext>
          </c:extLst>
        </c:ser>
        <c:dLbls>
          <c:showLegendKey val="0"/>
          <c:showVal val="0"/>
          <c:showCatName val="0"/>
          <c:showSerName val="0"/>
          <c:showPercent val="0"/>
          <c:showBubbleSize val="0"/>
        </c:dLbls>
        <c:marker val="1"/>
        <c:smooth val="0"/>
        <c:axId val="76886016"/>
        <c:axId val="76887936"/>
      </c:lineChart>
      <c:dateAx>
        <c:axId val="76886016"/>
        <c:scaling>
          <c:orientation val="minMax"/>
        </c:scaling>
        <c:delete val="1"/>
        <c:axPos val="b"/>
        <c:numFmt formatCode="ge" sourceLinked="1"/>
        <c:majorTickMark val="none"/>
        <c:minorTickMark val="none"/>
        <c:tickLblPos val="none"/>
        <c:crossAx val="76887936"/>
        <c:crosses val="autoZero"/>
        <c:auto val="1"/>
        <c:lblOffset val="100"/>
        <c:baseTimeUnit val="years"/>
      </c:dateAx>
      <c:valAx>
        <c:axId val="768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CD-4656-8CAA-093CFF599F17}"/>
            </c:ext>
          </c:extLst>
        </c:ser>
        <c:dLbls>
          <c:showLegendKey val="0"/>
          <c:showVal val="0"/>
          <c:showCatName val="0"/>
          <c:showSerName val="0"/>
          <c:showPercent val="0"/>
          <c:showBubbleSize val="0"/>
        </c:dLbls>
        <c:gapWidth val="150"/>
        <c:axId val="76919168"/>
        <c:axId val="769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CD-4656-8CAA-093CFF599F17}"/>
            </c:ext>
          </c:extLst>
        </c:ser>
        <c:dLbls>
          <c:showLegendKey val="0"/>
          <c:showVal val="0"/>
          <c:showCatName val="0"/>
          <c:showSerName val="0"/>
          <c:showPercent val="0"/>
          <c:showBubbleSize val="0"/>
        </c:dLbls>
        <c:marker val="1"/>
        <c:smooth val="0"/>
        <c:axId val="76919168"/>
        <c:axId val="76921088"/>
      </c:lineChart>
      <c:dateAx>
        <c:axId val="76919168"/>
        <c:scaling>
          <c:orientation val="minMax"/>
        </c:scaling>
        <c:delete val="1"/>
        <c:axPos val="b"/>
        <c:numFmt formatCode="ge" sourceLinked="1"/>
        <c:majorTickMark val="none"/>
        <c:minorTickMark val="none"/>
        <c:tickLblPos val="none"/>
        <c:crossAx val="76921088"/>
        <c:crosses val="autoZero"/>
        <c:auto val="1"/>
        <c:lblOffset val="100"/>
        <c:baseTimeUnit val="years"/>
      </c:dateAx>
      <c:valAx>
        <c:axId val="769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92-4887-A347-459173FC9D7B}"/>
            </c:ext>
          </c:extLst>
        </c:ser>
        <c:dLbls>
          <c:showLegendKey val="0"/>
          <c:showVal val="0"/>
          <c:showCatName val="0"/>
          <c:showSerName val="0"/>
          <c:showPercent val="0"/>
          <c:showBubbleSize val="0"/>
        </c:dLbls>
        <c:gapWidth val="150"/>
        <c:axId val="77300480"/>
        <c:axId val="773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92-4887-A347-459173FC9D7B}"/>
            </c:ext>
          </c:extLst>
        </c:ser>
        <c:dLbls>
          <c:showLegendKey val="0"/>
          <c:showVal val="0"/>
          <c:showCatName val="0"/>
          <c:showSerName val="0"/>
          <c:showPercent val="0"/>
          <c:showBubbleSize val="0"/>
        </c:dLbls>
        <c:marker val="1"/>
        <c:smooth val="0"/>
        <c:axId val="77300480"/>
        <c:axId val="77302400"/>
      </c:lineChart>
      <c:dateAx>
        <c:axId val="77300480"/>
        <c:scaling>
          <c:orientation val="minMax"/>
        </c:scaling>
        <c:delete val="1"/>
        <c:axPos val="b"/>
        <c:numFmt formatCode="ge" sourceLinked="1"/>
        <c:majorTickMark val="none"/>
        <c:minorTickMark val="none"/>
        <c:tickLblPos val="none"/>
        <c:crossAx val="77302400"/>
        <c:crosses val="autoZero"/>
        <c:auto val="1"/>
        <c:lblOffset val="100"/>
        <c:baseTimeUnit val="years"/>
      </c:dateAx>
      <c:valAx>
        <c:axId val="773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B8-4EE6-96B8-FE8F93BCB185}"/>
            </c:ext>
          </c:extLst>
        </c:ser>
        <c:dLbls>
          <c:showLegendKey val="0"/>
          <c:showVal val="0"/>
          <c:showCatName val="0"/>
          <c:showSerName val="0"/>
          <c:showPercent val="0"/>
          <c:showBubbleSize val="0"/>
        </c:dLbls>
        <c:gapWidth val="150"/>
        <c:axId val="77323264"/>
        <c:axId val="786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B8-4EE6-96B8-FE8F93BCB185}"/>
            </c:ext>
          </c:extLst>
        </c:ser>
        <c:dLbls>
          <c:showLegendKey val="0"/>
          <c:showVal val="0"/>
          <c:showCatName val="0"/>
          <c:showSerName val="0"/>
          <c:showPercent val="0"/>
          <c:showBubbleSize val="0"/>
        </c:dLbls>
        <c:marker val="1"/>
        <c:smooth val="0"/>
        <c:axId val="77323264"/>
        <c:axId val="78664832"/>
      </c:lineChart>
      <c:dateAx>
        <c:axId val="77323264"/>
        <c:scaling>
          <c:orientation val="minMax"/>
        </c:scaling>
        <c:delete val="1"/>
        <c:axPos val="b"/>
        <c:numFmt formatCode="ge" sourceLinked="1"/>
        <c:majorTickMark val="none"/>
        <c:minorTickMark val="none"/>
        <c:tickLblPos val="none"/>
        <c:crossAx val="78664832"/>
        <c:crosses val="autoZero"/>
        <c:auto val="1"/>
        <c:lblOffset val="100"/>
        <c:baseTimeUnit val="years"/>
      </c:dateAx>
      <c:valAx>
        <c:axId val="786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82-48AC-ADAD-AAE238268751}"/>
            </c:ext>
          </c:extLst>
        </c:ser>
        <c:dLbls>
          <c:showLegendKey val="0"/>
          <c:showVal val="0"/>
          <c:showCatName val="0"/>
          <c:showSerName val="0"/>
          <c:showPercent val="0"/>
          <c:showBubbleSize val="0"/>
        </c:dLbls>
        <c:gapWidth val="150"/>
        <c:axId val="78690560"/>
        <c:axId val="787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82-48AC-ADAD-AAE238268751}"/>
            </c:ext>
          </c:extLst>
        </c:ser>
        <c:dLbls>
          <c:showLegendKey val="0"/>
          <c:showVal val="0"/>
          <c:showCatName val="0"/>
          <c:showSerName val="0"/>
          <c:showPercent val="0"/>
          <c:showBubbleSize val="0"/>
        </c:dLbls>
        <c:marker val="1"/>
        <c:smooth val="0"/>
        <c:axId val="78690560"/>
        <c:axId val="78705024"/>
      </c:lineChart>
      <c:dateAx>
        <c:axId val="78690560"/>
        <c:scaling>
          <c:orientation val="minMax"/>
        </c:scaling>
        <c:delete val="1"/>
        <c:axPos val="b"/>
        <c:numFmt formatCode="ge" sourceLinked="1"/>
        <c:majorTickMark val="none"/>
        <c:minorTickMark val="none"/>
        <c:tickLblPos val="none"/>
        <c:crossAx val="78705024"/>
        <c:crosses val="autoZero"/>
        <c:auto val="1"/>
        <c:lblOffset val="100"/>
        <c:baseTimeUnit val="years"/>
      </c:dateAx>
      <c:valAx>
        <c:axId val="787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1020.91</c:v>
                </c:pt>
                <c:pt idx="1">
                  <c:v>972.54</c:v>
                </c:pt>
                <c:pt idx="2">
                  <c:v>834.72</c:v>
                </c:pt>
                <c:pt idx="3">
                  <c:v>358.27</c:v>
                </c:pt>
                <c:pt idx="4" formatCode="#,##0.00;&quot;△&quot;#,##0.00">
                  <c:v>0</c:v>
                </c:pt>
              </c:numCache>
            </c:numRef>
          </c:val>
          <c:extLst xmlns:c16r2="http://schemas.microsoft.com/office/drawing/2015/06/chart">
            <c:ext xmlns:c16="http://schemas.microsoft.com/office/drawing/2014/chart" uri="{C3380CC4-5D6E-409C-BE32-E72D297353CC}">
              <c16:uniqueId val="{00000000-E0E6-48FD-B942-202B02DF725E}"/>
            </c:ext>
          </c:extLst>
        </c:ser>
        <c:dLbls>
          <c:showLegendKey val="0"/>
          <c:showVal val="0"/>
          <c:showCatName val="0"/>
          <c:showSerName val="0"/>
          <c:showPercent val="0"/>
          <c:showBubbleSize val="0"/>
        </c:dLbls>
        <c:gapWidth val="150"/>
        <c:axId val="78408320"/>
        <c:axId val="7841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E0E6-48FD-B942-202B02DF725E}"/>
            </c:ext>
          </c:extLst>
        </c:ser>
        <c:dLbls>
          <c:showLegendKey val="0"/>
          <c:showVal val="0"/>
          <c:showCatName val="0"/>
          <c:showSerName val="0"/>
          <c:showPercent val="0"/>
          <c:showBubbleSize val="0"/>
        </c:dLbls>
        <c:marker val="1"/>
        <c:smooth val="0"/>
        <c:axId val="78408320"/>
        <c:axId val="78410496"/>
      </c:lineChart>
      <c:dateAx>
        <c:axId val="78408320"/>
        <c:scaling>
          <c:orientation val="minMax"/>
        </c:scaling>
        <c:delete val="1"/>
        <c:axPos val="b"/>
        <c:numFmt formatCode="ge" sourceLinked="1"/>
        <c:majorTickMark val="none"/>
        <c:minorTickMark val="none"/>
        <c:tickLblPos val="none"/>
        <c:crossAx val="78410496"/>
        <c:crosses val="autoZero"/>
        <c:auto val="1"/>
        <c:lblOffset val="100"/>
        <c:baseTimeUnit val="years"/>
      </c:dateAx>
      <c:valAx>
        <c:axId val="784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45.85</c:v>
                </c:pt>
                <c:pt idx="1">
                  <c:v>70.97</c:v>
                </c:pt>
                <c:pt idx="2">
                  <c:v>81.89</c:v>
                </c:pt>
                <c:pt idx="3">
                  <c:v>71.239999999999995</c:v>
                </c:pt>
                <c:pt idx="4">
                  <c:v>86.75</c:v>
                </c:pt>
              </c:numCache>
            </c:numRef>
          </c:val>
          <c:extLst xmlns:c16r2="http://schemas.microsoft.com/office/drawing/2015/06/chart">
            <c:ext xmlns:c16="http://schemas.microsoft.com/office/drawing/2014/chart" uri="{C3380CC4-5D6E-409C-BE32-E72D297353CC}">
              <c16:uniqueId val="{00000000-00FD-4B85-8169-9E1784D3FBA2}"/>
            </c:ext>
          </c:extLst>
        </c:ser>
        <c:dLbls>
          <c:showLegendKey val="0"/>
          <c:showVal val="0"/>
          <c:showCatName val="0"/>
          <c:showSerName val="0"/>
          <c:showPercent val="0"/>
          <c:showBubbleSize val="0"/>
        </c:dLbls>
        <c:gapWidth val="150"/>
        <c:axId val="78445184"/>
        <c:axId val="7851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00FD-4B85-8169-9E1784D3FBA2}"/>
            </c:ext>
          </c:extLst>
        </c:ser>
        <c:dLbls>
          <c:showLegendKey val="0"/>
          <c:showVal val="0"/>
          <c:showCatName val="0"/>
          <c:showSerName val="0"/>
          <c:showPercent val="0"/>
          <c:showBubbleSize val="0"/>
        </c:dLbls>
        <c:marker val="1"/>
        <c:smooth val="0"/>
        <c:axId val="78445184"/>
        <c:axId val="78516992"/>
      </c:lineChart>
      <c:dateAx>
        <c:axId val="78445184"/>
        <c:scaling>
          <c:orientation val="minMax"/>
        </c:scaling>
        <c:delete val="1"/>
        <c:axPos val="b"/>
        <c:numFmt formatCode="ge" sourceLinked="1"/>
        <c:majorTickMark val="none"/>
        <c:minorTickMark val="none"/>
        <c:tickLblPos val="none"/>
        <c:crossAx val="78516992"/>
        <c:crosses val="autoZero"/>
        <c:auto val="1"/>
        <c:lblOffset val="100"/>
        <c:baseTimeUnit val="years"/>
      </c:dateAx>
      <c:valAx>
        <c:axId val="785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242.11</c:v>
                </c:pt>
                <c:pt idx="1">
                  <c:v>188.71</c:v>
                </c:pt>
                <c:pt idx="2">
                  <c:v>138.52000000000001</c:v>
                </c:pt>
                <c:pt idx="3">
                  <c:v>159.97</c:v>
                </c:pt>
                <c:pt idx="4">
                  <c:v>148.03</c:v>
                </c:pt>
              </c:numCache>
            </c:numRef>
          </c:val>
          <c:extLst xmlns:c16r2="http://schemas.microsoft.com/office/drawing/2015/06/chart">
            <c:ext xmlns:c16="http://schemas.microsoft.com/office/drawing/2014/chart" uri="{C3380CC4-5D6E-409C-BE32-E72D297353CC}">
              <c16:uniqueId val="{00000000-BE8E-4CA4-9150-EF9BFE3CD568}"/>
            </c:ext>
          </c:extLst>
        </c:ser>
        <c:dLbls>
          <c:showLegendKey val="0"/>
          <c:showVal val="0"/>
          <c:showCatName val="0"/>
          <c:showSerName val="0"/>
          <c:showPercent val="0"/>
          <c:showBubbleSize val="0"/>
        </c:dLbls>
        <c:gapWidth val="150"/>
        <c:axId val="78542336"/>
        <c:axId val="7854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BE8E-4CA4-9150-EF9BFE3CD568}"/>
            </c:ext>
          </c:extLst>
        </c:ser>
        <c:dLbls>
          <c:showLegendKey val="0"/>
          <c:showVal val="0"/>
          <c:showCatName val="0"/>
          <c:showSerName val="0"/>
          <c:showPercent val="0"/>
          <c:showBubbleSize val="0"/>
        </c:dLbls>
        <c:marker val="1"/>
        <c:smooth val="0"/>
        <c:axId val="78542336"/>
        <c:axId val="78544256"/>
      </c:lineChart>
      <c:dateAx>
        <c:axId val="78542336"/>
        <c:scaling>
          <c:orientation val="minMax"/>
        </c:scaling>
        <c:delete val="1"/>
        <c:axPos val="b"/>
        <c:numFmt formatCode="ge" sourceLinked="1"/>
        <c:majorTickMark val="none"/>
        <c:minorTickMark val="none"/>
        <c:tickLblPos val="none"/>
        <c:crossAx val="78544256"/>
        <c:crosses val="autoZero"/>
        <c:auto val="1"/>
        <c:lblOffset val="100"/>
        <c:baseTimeUnit val="years"/>
      </c:dateAx>
      <c:valAx>
        <c:axId val="785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小野町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10464</v>
      </c>
      <c r="AM8" s="49"/>
      <c r="AN8" s="49"/>
      <c r="AO8" s="49"/>
      <c r="AP8" s="49"/>
      <c r="AQ8" s="49"/>
      <c r="AR8" s="49"/>
      <c r="AS8" s="49"/>
      <c r="AT8" s="44">
        <f>データ!T6</f>
        <v>125.18</v>
      </c>
      <c r="AU8" s="44"/>
      <c r="AV8" s="44"/>
      <c r="AW8" s="44"/>
      <c r="AX8" s="44"/>
      <c r="AY8" s="44"/>
      <c r="AZ8" s="44"/>
      <c r="BA8" s="44"/>
      <c r="BB8" s="44">
        <f>データ!U6</f>
        <v>83.59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10.74</v>
      </c>
      <c r="Q10" s="44"/>
      <c r="R10" s="44"/>
      <c r="S10" s="44"/>
      <c r="T10" s="44"/>
      <c r="U10" s="44"/>
      <c r="V10" s="44"/>
      <c r="W10" s="44">
        <f>データ!Q6</f>
        <v>100</v>
      </c>
      <c r="X10" s="44"/>
      <c r="Y10" s="44"/>
      <c r="Z10" s="44"/>
      <c r="AA10" s="44"/>
      <c r="AB10" s="44"/>
      <c r="AC10" s="44"/>
      <c r="AD10" s="49">
        <f>データ!R6</f>
        <v>4860</v>
      </c>
      <c r="AE10" s="49"/>
      <c r="AF10" s="49"/>
      <c r="AG10" s="49"/>
      <c r="AH10" s="49"/>
      <c r="AI10" s="49"/>
      <c r="AJ10" s="49"/>
      <c r="AK10" s="2"/>
      <c r="AL10" s="49">
        <f>データ!V6</f>
        <v>1114</v>
      </c>
      <c r="AM10" s="49"/>
      <c r="AN10" s="49"/>
      <c r="AO10" s="49"/>
      <c r="AP10" s="49"/>
      <c r="AQ10" s="49"/>
      <c r="AR10" s="49"/>
      <c r="AS10" s="49"/>
      <c r="AT10" s="44">
        <f>データ!W6</f>
        <v>0.04</v>
      </c>
      <c r="AU10" s="44"/>
      <c r="AV10" s="44"/>
      <c r="AW10" s="44"/>
      <c r="AX10" s="44"/>
      <c r="AY10" s="44"/>
      <c r="AZ10" s="44"/>
      <c r="BA10" s="44"/>
      <c r="BB10" s="44">
        <f>データ!X6</f>
        <v>27850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YpV4c6xvv3asEW1yZG49UOwD/uT9LAutIENAfl77x1Lxzi05LWwEEQRka2EvutTNnmyOdjl0aleedBvJ0OYziA==" saltValue="RpxXSnaPvgH0d2xRLLwGB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75221</v>
      </c>
      <c r="D6" s="32">
        <f t="shared" si="3"/>
        <v>47</v>
      </c>
      <c r="E6" s="32">
        <f t="shared" si="3"/>
        <v>18</v>
      </c>
      <c r="F6" s="32">
        <f t="shared" si="3"/>
        <v>0</v>
      </c>
      <c r="G6" s="32">
        <f t="shared" si="3"/>
        <v>0</v>
      </c>
      <c r="H6" s="32" t="str">
        <f t="shared" si="3"/>
        <v>福島県　小野町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10.74</v>
      </c>
      <c r="Q6" s="33">
        <f t="shared" si="3"/>
        <v>100</v>
      </c>
      <c r="R6" s="33">
        <f t="shared" si="3"/>
        <v>4860</v>
      </c>
      <c r="S6" s="33">
        <f t="shared" si="3"/>
        <v>10464</v>
      </c>
      <c r="T6" s="33">
        <f t="shared" si="3"/>
        <v>125.18</v>
      </c>
      <c r="U6" s="33">
        <f t="shared" si="3"/>
        <v>83.59</v>
      </c>
      <c r="V6" s="33">
        <f t="shared" si="3"/>
        <v>1114</v>
      </c>
      <c r="W6" s="33">
        <f t="shared" si="3"/>
        <v>0.04</v>
      </c>
      <c r="X6" s="33">
        <f t="shared" si="3"/>
        <v>27850</v>
      </c>
      <c r="Y6" s="34">
        <f>IF(Y7="",NA(),Y7)</f>
        <v>122.96</v>
      </c>
      <c r="Z6" s="34">
        <f t="shared" ref="Z6:AH6" si="4">IF(Z7="",NA(),Z7)</f>
        <v>114.86</v>
      </c>
      <c r="AA6" s="34">
        <f t="shared" si="4"/>
        <v>104.24</v>
      </c>
      <c r="AB6" s="34">
        <f t="shared" si="4"/>
        <v>95.77</v>
      </c>
      <c r="AC6" s="34">
        <f t="shared" si="4"/>
        <v>88.92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1020.91</v>
      </c>
      <c r="BG6" s="34">
        <f t="shared" ref="BG6:BO6" si="7">IF(BG7="",NA(),BG7)</f>
        <v>972.54</v>
      </c>
      <c r="BH6" s="34">
        <f t="shared" si="7"/>
        <v>834.72</v>
      </c>
      <c r="BI6" s="34">
        <f t="shared" si="7"/>
        <v>358.27</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45.85</v>
      </c>
      <c r="BR6" s="34">
        <f t="shared" ref="BR6:BZ6" si="8">IF(BR7="",NA(),BR7)</f>
        <v>70.97</v>
      </c>
      <c r="BS6" s="34">
        <f t="shared" si="8"/>
        <v>81.89</v>
      </c>
      <c r="BT6" s="34">
        <f t="shared" si="8"/>
        <v>71.239999999999995</v>
      </c>
      <c r="BU6" s="34">
        <f t="shared" si="8"/>
        <v>86.75</v>
      </c>
      <c r="BV6" s="34">
        <f t="shared" si="8"/>
        <v>58.53</v>
      </c>
      <c r="BW6" s="34">
        <f t="shared" si="8"/>
        <v>57.93</v>
      </c>
      <c r="BX6" s="34">
        <f t="shared" si="8"/>
        <v>57.03</v>
      </c>
      <c r="BY6" s="34">
        <f t="shared" si="8"/>
        <v>55.84</v>
      </c>
      <c r="BZ6" s="34">
        <f t="shared" si="8"/>
        <v>57.08</v>
      </c>
      <c r="CA6" s="33" t="str">
        <f>IF(CA7="","",IF(CA7="-","【-】","【"&amp;SUBSTITUTE(TEXT(CA7,"#,##0.00"),"-","△")&amp;"】"))</f>
        <v>【60.55】</v>
      </c>
      <c r="CB6" s="34">
        <f>IF(CB7="",NA(),CB7)</f>
        <v>242.11</v>
      </c>
      <c r="CC6" s="34">
        <f t="shared" ref="CC6:CK6" si="9">IF(CC7="",NA(),CC7)</f>
        <v>188.71</v>
      </c>
      <c r="CD6" s="34">
        <f t="shared" si="9"/>
        <v>138.52000000000001</v>
      </c>
      <c r="CE6" s="34">
        <f t="shared" si="9"/>
        <v>159.97</v>
      </c>
      <c r="CF6" s="34">
        <f t="shared" si="9"/>
        <v>148.03</v>
      </c>
      <c r="CG6" s="34">
        <f t="shared" si="9"/>
        <v>266.57</v>
      </c>
      <c r="CH6" s="34">
        <f t="shared" si="9"/>
        <v>276.93</v>
      </c>
      <c r="CI6" s="34">
        <f t="shared" si="9"/>
        <v>283.73</v>
      </c>
      <c r="CJ6" s="34">
        <f t="shared" si="9"/>
        <v>287.57</v>
      </c>
      <c r="CK6" s="34">
        <f t="shared" si="9"/>
        <v>286.86</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75221</v>
      </c>
      <c r="D7" s="36">
        <v>47</v>
      </c>
      <c r="E7" s="36">
        <v>18</v>
      </c>
      <c r="F7" s="36">
        <v>0</v>
      </c>
      <c r="G7" s="36">
        <v>0</v>
      </c>
      <c r="H7" s="36" t="s">
        <v>110</v>
      </c>
      <c r="I7" s="36" t="s">
        <v>111</v>
      </c>
      <c r="J7" s="36" t="s">
        <v>112</v>
      </c>
      <c r="K7" s="36" t="s">
        <v>113</v>
      </c>
      <c r="L7" s="36" t="s">
        <v>114</v>
      </c>
      <c r="M7" s="36" t="s">
        <v>115</v>
      </c>
      <c r="N7" s="37" t="s">
        <v>116</v>
      </c>
      <c r="O7" s="37" t="s">
        <v>117</v>
      </c>
      <c r="P7" s="37">
        <v>10.74</v>
      </c>
      <c r="Q7" s="37">
        <v>100</v>
      </c>
      <c r="R7" s="37">
        <v>4860</v>
      </c>
      <c r="S7" s="37">
        <v>10464</v>
      </c>
      <c r="T7" s="37">
        <v>125.18</v>
      </c>
      <c r="U7" s="37">
        <v>83.59</v>
      </c>
      <c r="V7" s="37">
        <v>1114</v>
      </c>
      <c r="W7" s="37">
        <v>0.04</v>
      </c>
      <c r="X7" s="37">
        <v>27850</v>
      </c>
      <c r="Y7" s="37">
        <v>122.96</v>
      </c>
      <c r="Z7" s="37">
        <v>114.86</v>
      </c>
      <c r="AA7" s="37">
        <v>104.24</v>
      </c>
      <c r="AB7" s="37">
        <v>95.77</v>
      </c>
      <c r="AC7" s="37">
        <v>88.92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1020.91</v>
      </c>
      <c r="BG7" s="37">
        <v>972.54</v>
      </c>
      <c r="BH7" s="37">
        <v>834.72</v>
      </c>
      <c r="BI7" s="37">
        <v>358.27</v>
      </c>
      <c r="BJ7" s="37">
        <v>0</v>
      </c>
      <c r="BK7" s="37">
        <v>446.63</v>
      </c>
      <c r="BL7" s="37">
        <v>416.91</v>
      </c>
      <c r="BM7" s="37">
        <v>392.19</v>
      </c>
      <c r="BN7" s="37">
        <v>413.5</v>
      </c>
      <c r="BO7" s="37">
        <v>407.42</v>
      </c>
      <c r="BP7" s="37">
        <v>329.28</v>
      </c>
      <c r="BQ7" s="37">
        <v>45.85</v>
      </c>
      <c r="BR7" s="37">
        <v>70.97</v>
      </c>
      <c r="BS7" s="37">
        <v>81.89</v>
      </c>
      <c r="BT7" s="37">
        <v>71.239999999999995</v>
      </c>
      <c r="BU7" s="37">
        <v>86.75</v>
      </c>
      <c r="BV7" s="37">
        <v>58.53</v>
      </c>
      <c r="BW7" s="37">
        <v>57.93</v>
      </c>
      <c r="BX7" s="37">
        <v>57.03</v>
      </c>
      <c r="BY7" s="37">
        <v>55.84</v>
      </c>
      <c r="BZ7" s="37">
        <v>57.08</v>
      </c>
      <c r="CA7" s="37">
        <v>60.55</v>
      </c>
      <c r="CB7" s="37">
        <v>242.11</v>
      </c>
      <c r="CC7" s="37">
        <v>188.71</v>
      </c>
      <c r="CD7" s="37">
        <v>138.52000000000001</v>
      </c>
      <c r="CE7" s="37">
        <v>159.97</v>
      </c>
      <c r="CF7" s="37">
        <v>148.03</v>
      </c>
      <c r="CG7" s="37">
        <v>266.57</v>
      </c>
      <c r="CH7" s="37">
        <v>276.93</v>
      </c>
      <c r="CI7" s="37">
        <v>283.73</v>
      </c>
      <c r="CJ7" s="37">
        <v>287.57</v>
      </c>
      <c r="CK7" s="37">
        <v>286.86</v>
      </c>
      <c r="CL7" s="37">
        <v>269.12</v>
      </c>
      <c r="CM7" s="37">
        <v>100</v>
      </c>
      <c r="CN7" s="37">
        <v>100</v>
      </c>
      <c r="CO7" s="37">
        <v>100</v>
      </c>
      <c r="CP7" s="37">
        <v>100</v>
      </c>
      <c r="CQ7" s="37">
        <v>100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2019-01-31T10:11:20Z</cp:lastPrinted>
  <dcterms:created xsi:type="dcterms:W3CDTF">2018-12-03T09:38:35Z</dcterms:created>
  <dcterms:modified xsi:type="dcterms:W3CDTF">2019-02-01T08:39:11Z</dcterms:modified>
  <cp:category/>
</cp:coreProperties>
</file>