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cKhrzQCCol5Ev7sLMpSOnwZ3KLWothQl8rAjmtGSY+iRe+c8A25uY88E8gbixOCKyMhf70/43IGoDCawV4//g==" workbookSaltValue="OdnBT0yWEidZA5ADTNXca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<sst xmlns="http://schemas.openxmlformats.org/spreadsheetml/2006/main" count="257" uniqueCount="123">
  <si>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</si>
  <si>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</si>
  <si>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</si>
  <si>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</si>
  <si>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</si>
  <si>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</si>
  <si>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</si>
  <si>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</si>
  <si>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</si>
  <si>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</si>
  <si>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</si>
  <si>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</si>
  <si>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</si>
  <si>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</si>
  <si>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</si>
  <si>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</si>
  <si>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</si>
  <si>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</si>
  <si>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</si>
  <si>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</si>
  <si>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</si>
  <si>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</si>
  <si>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</si>
  <si>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</si>
  <si>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</si>
  <si>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</si>
  <si>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</si>
  <si>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</si>
  <si>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</si>
  <si>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</si>
  <si>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</si>
  <si>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</si>
  <si>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</si>
  <si>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</si>
  <si>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</si>
  <si>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</si>
  <si>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</si>
  <si>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</si>
  <si>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</si>
  <si>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</si>
  <si>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</si>
  <si>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</si>
  <si>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</si>
  <si>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</si>
  <si>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</si>
  <si>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</si>
  <si>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</si>
  <si>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</si>
  <si>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</si>
  <si>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</si>
  <si>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</si>
  <si>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</si>
  <si>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</si>
  <si>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</si>
  <si>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</si>
  <si>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</si>
  <si>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</si>
  <si>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</si>
  <si>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</si>
  <si>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</si>
  <si>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</si>
  <si>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</si>
  <si>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</si>
  <si>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</si>
  <si>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</si>
  <si>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</si>
  <si>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</si>
  <si>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</si>
  <si>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</si>
  <si>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</si>
  <si>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</si>
  <si>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</si>
  <si>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</si>
  <si>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</si>
  <si>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</si>
  <si>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</si>
  <si>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</si>
  <si>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</si>
  <si>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</si>
  <si>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</si>
  <si>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</si>
  <si>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</si>
  <si>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</si>
  <si>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</si>
  <si>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</si>
  <si>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</si>
  <si>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</si>
  <si>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</si>
  <si>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</si>
  <si>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</si>
  <si>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</si>
  <si>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</si>
  <si>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</si>
  <si>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</si>
  <si>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</si>
  <si>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</si>
  <si>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</si>
  <si>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</si>
  <si>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</si>
  <si>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</si>
  <si>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</si>
  <si>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</si>
  <si>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</si>
  <si>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</si>
  <si>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</si>
  <si>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</si>
  <si>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</si>
  <si>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</si>
  <si>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</si>
  <si>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</si>
  <si>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</si>
  <si>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</si>
  <si>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</si>
  <si>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</si>
  <si>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</si>
  <si>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</si>
  <si>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</si>
  <si>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</si>
  <si>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</si>
  <si>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</si>
  <si>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浄化槽の法定耐用年数は２８年であるが、必要修繕箇所はブロワ―に集中され、安価で修繕可能なことから減価償却費が進んでも機能に問題ない。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</si>
  <si>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個別排水処理である当該事業は、経営状況も安定しており良好である。</t>
    <rPh sb="0" eb="1">
      <t>トウ</t>
    </rPh>
    <rPh sb="1" eb="2">
      <t>マチ</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5">
      <t>コベツ</t>
    </rPh>
    <rPh sb="85" eb="87">
      <t>ハイスイ</t>
    </rPh>
    <rPh sb="87" eb="89">
      <t>ショリ</t>
    </rPh>
    <rPh sb="92" eb="94">
      <t>トウガイ</t>
    </rPh>
    <rPh sb="94" eb="96">
      <t>ジギョウ</t>
    </rPh>
    <rPh sb="98" eb="100">
      <t>ケイエイ</t>
    </rPh>
    <rPh sb="100" eb="102">
      <t>ジョウキョウ</t>
    </rPh>
    <rPh sb="103" eb="105">
      <t>アンテイ</t>
    </rPh>
    <rPh sb="109" eb="111">
      <t>リョウコウ</t>
    </rPh>
    <phoneticPr fontId="4"/>
  </si>
  <si>
    <t>①経常損益については、100％を切っており赤字の状態である。今後、料金改定を視野に状況を注視したい。
②累積欠損については、短期間での改善は難しいが、悪化させないよう経営努力を行う。
③流動比率100％以上となっているので、支払い能力は問題ない。
⑤経費回収が100％を切っているものの、悪化させないようさらなる経営努力を行う。
⑥汚水処理原価については全国平均と比べて低く、良好な状況にある。
⑦施設の利用率について、汚水処理量からの算出のため、70％台であるが、設置した浄化槽はほぼ100％稼働している。
⑧統計上は100％であるが、事業対象区域にはみなし浄化槽が多数あるので、今後もさらなる浄化槽の設置が必要である。</t>
    <rPh sb="1" eb="3">
      <t>ケイジョウ</t>
    </rPh>
    <rPh sb="3" eb="5">
      <t>ソンエキ</t>
    </rPh>
    <rPh sb="16" eb="17">
      <t>キ</t>
    </rPh>
    <rPh sb="21" eb="23">
      <t>アカジ</t>
    </rPh>
    <rPh sb="24" eb="26">
      <t>ジョウタイ</t>
    </rPh>
    <rPh sb="30" eb="32">
      <t>コンゴ</t>
    </rPh>
    <rPh sb="33" eb="35">
      <t>リョウキン</t>
    </rPh>
    <rPh sb="35" eb="37">
      <t>カイテイ</t>
    </rPh>
    <rPh sb="38" eb="40">
      <t>シヤ</t>
    </rPh>
    <rPh sb="41" eb="43">
      <t>ジョウキョウ</t>
    </rPh>
    <rPh sb="44" eb="46">
      <t>チュウシ</t>
    </rPh>
    <rPh sb="52" eb="54">
      <t>ルイセキ</t>
    </rPh>
    <rPh sb="54" eb="56">
      <t>ケッソン</t>
    </rPh>
    <rPh sb="62" eb="65">
      <t>タンキカン</t>
    </rPh>
    <rPh sb="67" eb="69">
      <t>カイゼン</t>
    </rPh>
    <rPh sb="70" eb="71">
      <t>ムズカ</t>
    </rPh>
    <rPh sb="75" eb="77">
      <t>アッカ</t>
    </rPh>
    <rPh sb="83" eb="85">
      <t>ケイエイ</t>
    </rPh>
    <rPh sb="85" eb="87">
      <t>ドリョク</t>
    </rPh>
    <rPh sb="88" eb="89">
      <t>オコナ</t>
    </rPh>
    <rPh sb="93" eb="95">
      <t>リュウドウ</t>
    </rPh>
    <rPh sb="95" eb="97">
      <t>ヒリツ</t>
    </rPh>
    <rPh sb="101" eb="103">
      <t>イジョウ</t>
    </rPh>
    <rPh sb="112" eb="114">
      <t>シハラ</t>
    </rPh>
    <rPh sb="115" eb="117">
      <t>ノウリョク</t>
    </rPh>
    <rPh sb="118" eb="120">
      <t>モンダイ</t>
    </rPh>
    <rPh sb="125" eb="127">
      <t>ケイヒ</t>
    </rPh>
    <rPh sb="127" eb="129">
      <t>カイシュウ</t>
    </rPh>
    <rPh sb="135" eb="136">
      <t>キ</t>
    </rPh>
    <rPh sb="144" eb="146">
      <t>アッカ</t>
    </rPh>
    <rPh sb="156" eb="158">
      <t>ケイエイ</t>
    </rPh>
    <rPh sb="158" eb="160">
      <t>ドリョク</t>
    </rPh>
    <rPh sb="161" eb="162">
      <t>オコナ</t>
    </rPh>
    <rPh sb="166" eb="168">
      <t>オスイ</t>
    </rPh>
    <rPh sb="168" eb="170">
      <t>ショリ</t>
    </rPh>
    <rPh sb="170" eb="172">
      <t>ゲンカ</t>
    </rPh>
    <rPh sb="177" eb="179">
      <t>ゼンコク</t>
    </rPh>
    <rPh sb="179" eb="181">
      <t>ヘイキン</t>
    </rPh>
    <rPh sb="182" eb="183">
      <t>クラ</t>
    </rPh>
    <rPh sb="185" eb="186">
      <t>ヒク</t>
    </rPh>
    <rPh sb="188" eb="190">
      <t>リョウコウ</t>
    </rPh>
    <rPh sb="191" eb="193">
      <t>ジョウキョウ</t>
    </rPh>
    <rPh sb="199" eb="201">
      <t>シセツ</t>
    </rPh>
    <rPh sb="202" eb="205">
      <t>リヨウリツ</t>
    </rPh>
    <rPh sb="210" eb="212">
      <t>オスイ</t>
    </rPh>
    <rPh sb="212" eb="214">
      <t>ショリ</t>
    </rPh>
    <rPh sb="214" eb="215">
      <t>リョウ</t>
    </rPh>
    <rPh sb="218" eb="220">
      <t>サンシュツ</t>
    </rPh>
    <rPh sb="227" eb="228">
      <t>ダイ</t>
    </rPh>
    <rPh sb="233" eb="235">
      <t>セッチ</t>
    </rPh>
    <rPh sb="237" eb="240">
      <t>ジョウカソウ</t>
    </rPh>
    <rPh sb="247" eb="249">
      <t>カドウ</t>
    </rPh>
    <rPh sb="256" eb="259">
      <t>トウケイジョウ</t>
    </rPh>
    <rPh sb="269" eb="271">
      <t>ジギョウ</t>
    </rPh>
    <rPh sb="271" eb="273">
      <t>タイショウ</t>
    </rPh>
    <rPh sb="273" eb="275">
      <t>クイキ</t>
    </rPh>
    <rPh sb="280" eb="283">
      <t>ジョウカソウ</t>
    </rPh>
    <rPh sb="284" eb="286">
      <t>タスウ</t>
    </rPh>
    <rPh sb="291" eb="293">
      <t>コンゴ</t>
    </rPh>
    <rPh sb="298" eb="301">
      <t>ジョウカソウ</t>
    </rPh>
    <rPh sb="302" eb="304">
      <t>セッチ</t>
    </rPh>
    <rPh sb="305" eb="3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</si>
</sst>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CB-4151-B1C9-B48839AFD136}"/>
            </c:ext>
          </c:extLst>
        </c:ser>
        <c:dLbls>
          <c:showLegendKey val="0"/>
          <c:showVal val="0"/>
          <c:showCatName val="0"/>
          <c:showSerName val="0"/>
          <c:showPercent val="0"/>
          <c:showBubbleSize val="0"/>
        </c:dLbls>
        <c:gapWidth val="150"/>
        <c:axId val="86396288"/>
        <c:axId val="864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4CB-4151-B1C9-B48839AFD136}"/>
            </c:ext>
          </c:extLst>
        </c:ser>
        <c:dLbls>
          <c:showLegendKey val="0"/>
          <c:showVal val="0"/>
          <c:showCatName val="0"/>
          <c:showSerName val="0"/>
          <c:showPercent val="0"/>
          <c:showBubbleSize val="0"/>
        </c:dLbls>
        <c:marker val="1"/>
        <c:smooth val="0"/>
        <c:axId val="86396288"/>
        <c:axId val="86406656"/>
      </c:lineChart>
      <c:dateAx>
        <c:axId val="86396288"/>
        <c:scaling>
          <c:orientation val="minMax"/>
        </c:scaling>
        <c:delete val="1"/>
        <c:axPos val="b"/>
        <c:numFmt formatCode="ge" sourceLinked="1"/>
        <c:majorTickMark val="none"/>
        <c:minorTickMark val="none"/>
        <c:tickLblPos val="none"/>
        <c:crossAx val="86406656"/>
        <c:crosses val="autoZero"/>
        <c:auto val="1"/>
        <c:lblOffset val="100"/>
        <c:baseTimeUnit val="years"/>
      </c:dateAx>
      <c:valAx>
        <c:axId val="864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76.5</c:v>
                </c:pt>
                <c:pt idx="1">
                  <c:v>74.75</c:v>
                </c:pt>
                <c:pt idx="2">
                  <c:v>77.78</c:v>
                </c:pt>
                <c:pt idx="3">
                  <c:v>76.260000000000005</c:v>
                </c:pt>
                <c:pt idx="4">
                  <c:v>77.27</c:v>
                </c:pt>
              </c:numCache>
            </c:numRef>
          </c:val>
          <c:extLst xmlns:c16r2="http://schemas.microsoft.com/office/drawing/2015/06/chart">
            <c:ext xmlns:c16="http://schemas.microsoft.com/office/drawing/2014/chart" uri="{C3380CC4-5D6E-409C-BE32-E72D297353CC}">
              <c16:uniqueId val="{00000000-A019-4B0E-B704-8B65118AE05F}"/>
            </c:ext>
          </c:extLst>
        </c:ser>
        <c:dLbls>
          <c:showLegendKey val="0"/>
          <c:showVal val="0"/>
          <c:showCatName val="0"/>
          <c:showSerName val="0"/>
          <c:showPercent val="0"/>
          <c:showBubbleSize val="0"/>
        </c:dLbls>
        <c:gapWidth val="150"/>
        <c:axId val="90841472"/>
        <c:axId val="9084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A019-4B0E-B704-8B65118AE05F}"/>
            </c:ext>
          </c:extLst>
        </c:ser>
        <c:dLbls>
          <c:showLegendKey val="0"/>
          <c:showVal val="0"/>
          <c:showCatName val="0"/>
          <c:showSerName val="0"/>
          <c:showPercent val="0"/>
          <c:showBubbleSize val="0"/>
        </c:dLbls>
        <c:marker val="1"/>
        <c:smooth val="0"/>
        <c:axId val="90841472"/>
        <c:axId val="90843392"/>
      </c:lineChart>
      <c:dateAx>
        <c:axId val="90841472"/>
        <c:scaling>
          <c:orientation val="minMax"/>
        </c:scaling>
        <c:delete val="1"/>
        <c:axPos val="b"/>
        <c:numFmt formatCode="ge" sourceLinked="1"/>
        <c:majorTickMark val="none"/>
        <c:minorTickMark val="none"/>
        <c:tickLblPos val="none"/>
        <c:crossAx val="90843392"/>
        <c:crosses val="autoZero"/>
        <c:auto val="1"/>
        <c:lblOffset val="100"/>
        <c:baseTimeUnit val="years"/>
      </c:dateAx>
      <c:valAx>
        <c:axId val="908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57F-4A52-9B13-1674B6A16375}"/>
            </c:ext>
          </c:extLst>
        </c:ser>
        <c:dLbls>
          <c:showLegendKey val="0"/>
          <c:showVal val="0"/>
          <c:showCatName val="0"/>
          <c:showSerName val="0"/>
          <c:showPercent val="0"/>
          <c:showBubbleSize val="0"/>
        </c:dLbls>
        <c:gapWidth val="150"/>
        <c:axId val="90899200"/>
        <c:axId val="9090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157F-4A52-9B13-1674B6A16375}"/>
            </c:ext>
          </c:extLst>
        </c:ser>
        <c:dLbls>
          <c:showLegendKey val="0"/>
          <c:showVal val="0"/>
          <c:showCatName val="0"/>
          <c:showSerName val="0"/>
          <c:showPercent val="0"/>
          <c:showBubbleSize val="0"/>
        </c:dLbls>
        <c:marker val="1"/>
        <c:smooth val="0"/>
        <c:axId val="90899200"/>
        <c:axId val="90901120"/>
      </c:lineChart>
      <c:dateAx>
        <c:axId val="90899200"/>
        <c:scaling>
          <c:orientation val="minMax"/>
        </c:scaling>
        <c:delete val="1"/>
        <c:axPos val="b"/>
        <c:numFmt formatCode="ge" sourceLinked="1"/>
        <c:majorTickMark val="none"/>
        <c:minorTickMark val="none"/>
        <c:tickLblPos val="none"/>
        <c:crossAx val="90901120"/>
        <c:crosses val="autoZero"/>
        <c:auto val="1"/>
        <c:lblOffset val="100"/>
        <c:baseTimeUnit val="years"/>
      </c:dateAx>
      <c:valAx>
        <c:axId val="909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82.03</c:v>
                </c:pt>
                <c:pt idx="1">
                  <c:v>79.45</c:v>
                </c:pt>
                <c:pt idx="2">
                  <c:v>83.34</c:v>
                </c:pt>
                <c:pt idx="3">
                  <c:v>81.2</c:v>
                </c:pt>
                <c:pt idx="4">
                  <c:v>76.89</c:v>
                </c:pt>
              </c:numCache>
            </c:numRef>
          </c:val>
          <c:extLst xmlns:c16r2="http://schemas.microsoft.com/office/drawing/2015/06/chart">
            <c:ext xmlns:c16="http://schemas.microsoft.com/office/drawing/2014/chart" uri="{C3380CC4-5D6E-409C-BE32-E72D297353CC}">
              <c16:uniqueId val="{00000000-A660-4C2F-931A-5BB80BF95527}"/>
            </c:ext>
          </c:extLst>
        </c:ser>
        <c:dLbls>
          <c:showLegendKey val="0"/>
          <c:showVal val="0"/>
          <c:showCatName val="0"/>
          <c:showSerName val="0"/>
          <c:showPercent val="0"/>
          <c:showBubbleSize val="0"/>
        </c:dLbls>
        <c:gapWidth val="150"/>
        <c:axId val="88289280"/>
        <c:axId val="8829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95.22</c:v>
                </c:pt>
                <c:pt idx="1">
                  <c:v>93.93</c:v>
                </c:pt>
                <c:pt idx="2">
                  <c:v>93.17</c:v>
                </c:pt>
                <c:pt idx="3">
                  <c:v>91.08</c:v>
                </c:pt>
                <c:pt idx="4">
                  <c:v>93.87</c:v>
                </c:pt>
              </c:numCache>
            </c:numRef>
          </c:val>
          <c:smooth val="0"/>
          <c:extLst xmlns:c16r2="http://schemas.microsoft.com/office/drawing/2015/06/chart">
            <c:ext xmlns:c16="http://schemas.microsoft.com/office/drawing/2014/chart" uri="{C3380CC4-5D6E-409C-BE32-E72D297353CC}">
              <c16:uniqueId val="{00000001-A660-4C2F-931A-5BB80BF95527}"/>
            </c:ext>
          </c:extLst>
        </c:ser>
        <c:dLbls>
          <c:showLegendKey val="0"/>
          <c:showVal val="0"/>
          <c:showCatName val="0"/>
          <c:showSerName val="0"/>
          <c:showPercent val="0"/>
          <c:showBubbleSize val="0"/>
        </c:dLbls>
        <c:marker val="1"/>
        <c:smooth val="0"/>
        <c:axId val="88289280"/>
        <c:axId val="88291200"/>
      </c:lineChart>
      <c:dateAx>
        <c:axId val="88289280"/>
        <c:scaling>
          <c:orientation val="minMax"/>
        </c:scaling>
        <c:delete val="1"/>
        <c:axPos val="b"/>
        <c:numFmt formatCode="ge" sourceLinked="1"/>
        <c:majorTickMark val="none"/>
        <c:minorTickMark val="none"/>
        <c:tickLblPos val="none"/>
        <c:crossAx val="88291200"/>
        <c:crosses val="autoZero"/>
        <c:auto val="1"/>
        <c:lblOffset val="100"/>
        <c:baseTimeUnit val="years"/>
      </c:dateAx>
      <c:valAx>
        <c:axId val="882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33.869999999999997</c:v>
                </c:pt>
                <c:pt idx="1">
                  <c:v>43.83</c:v>
                </c:pt>
                <c:pt idx="2">
                  <c:v>47.09</c:v>
                </c:pt>
                <c:pt idx="3">
                  <c:v>50.35</c:v>
                </c:pt>
                <c:pt idx="4">
                  <c:v>53.7</c:v>
                </c:pt>
              </c:numCache>
            </c:numRef>
          </c:val>
          <c:extLst xmlns:c16r2="http://schemas.microsoft.com/office/drawing/2015/06/chart">
            <c:ext xmlns:c16="http://schemas.microsoft.com/office/drawing/2014/chart" uri="{C3380CC4-5D6E-409C-BE32-E72D297353CC}">
              <c16:uniqueId val="{00000000-EF15-49DE-9A62-01B31A3466F2}"/>
            </c:ext>
          </c:extLst>
        </c:ser>
        <c:dLbls>
          <c:showLegendKey val="0"/>
          <c:showVal val="0"/>
          <c:showCatName val="0"/>
          <c:showSerName val="0"/>
          <c:showPercent val="0"/>
          <c:showBubbleSize val="0"/>
        </c:dLbls>
        <c:gapWidth val="150"/>
        <c:axId val="88330624"/>
        <c:axId val="8833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18.399999999999999</c:v>
                </c:pt>
                <c:pt idx="1">
                  <c:v>40.35</c:v>
                </c:pt>
                <c:pt idx="2">
                  <c:v>38.32</c:v>
                </c:pt>
                <c:pt idx="3">
                  <c:v>40.67</c:v>
                </c:pt>
                <c:pt idx="4">
                  <c:v>42.61</c:v>
                </c:pt>
              </c:numCache>
            </c:numRef>
          </c:val>
          <c:smooth val="0"/>
          <c:extLst xmlns:c16r2="http://schemas.microsoft.com/office/drawing/2015/06/chart">
            <c:ext xmlns:c16="http://schemas.microsoft.com/office/drawing/2014/chart" uri="{C3380CC4-5D6E-409C-BE32-E72D297353CC}">
              <c16:uniqueId val="{00000001-EF15-49DE-9A62-01B31A3466F2}"/>
            </c:ext>
          </c:extLst>
        </c:ser>
        <c:dLbls>
          <c:showLegendKey val="0"/>
          <c:showVal val="0"/>
          <c:showCatName val="0"/>
          <c:showSerName val="0"/>
          <c:showPercent val="0"/>
          <c:showBubbleSize val="0"/>
        </c:dLbls>
        <c:marker val="1"/>
        <c:smooth val="0"/>
        <c:axId val="88330624"/>
        <c:axId val="88332544"/>
      </c:lineChart>
      <c:dateAx>
        <c:axId val="88330624"/>
        <c:scaling>
          <c:orientation val="minMax"/>
        </c:scaling>
        <c:delete val="1"/>
        <c:axPos val="b"/>
        <c:numFmt formatCode="ge" sourceLinked="1"/>
        <c:majorTickMark val="none"/>
        <c:minorTickMark val="none"/>
        <c:tickLblPos val="none"/>
        <c:crossAx val="88332544"/>
        <c:crosses val="autoZero"/>
        <c:auto val="1"/>
        <c:lblOffset val="100"/>
        <c:baseTimeUnit val="years"/>
      </c:dateAx>
      <c:valAx>
        <c:axId val="883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0C-4186-A141-32DBB7ADA495}"/>
            </c:ext>
          </c:extLst>
        </c:ser>
        <c:dLbls>
          <c:showLegendKey val="0"/>
          <c:showVal val="0"/>
          <c:showCatName val="0"/>
          <c:showSerName val="0"/>
          <c:showPercent val="0"/>
          <c:showBubbleSize val="0"/>
        </c:dLbls>
        <c:gapWidth val="150"/>
        <c:axId val="88380928"/>
        <c:axId val="8838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60C-4186-A141-32DBB7ADA495}"/>
            </c:ext>
          </c:extLst>
        </c:ser>
        <c:dLbls>
          <c:showLegendKey val="0"/>
          <c:showVal val="0"/>
          <c:showCatName val="0"/>
          <c:showSerName val="0"/>
          <c:showPercent val="0"/>
          <c:showBubbleSize val="0"/>
        </c:dLbls>
        <c:marker val="1"/>
        <c:smooth val="0"/>
        <c:axId val="88380928"/>
        <c:axId val="88382848"/>
      </c:lineChart>
      <c:dateAx>
        <c:axId val="88380928"/>
        <c:scaling>
          <c:orientation val="minMax"/>
        </c:scaling>
        <c:delete val="1"/>
        <c:axPos val="b"/>
        <c:numFmt formatCode="ge" sourceLinked="1"/>
        <c:majorTickMark val="none"/>
        <c:minorTickMark val="none"/>
        <c:tickLblPos val="none"/>
        <c:crossAx val="88382848"/>
        <c:crosses val="autoZero"/>
        <c:auto val="1"/>
        <c:lblOffset val="100"/>
        <c:baseTimeUnit val="years"/>
      </c:dateAx>
      <c:valAx>
        <c:axId val="883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429.03</c:v>
                </c:pt>
                <c:pt idx="1">
                  <c:v>371.87</c:v>
                </c:pt>
                <c:pt idx="2">
                  <c:v>411.13</c:v>
                </c:pt>
                <c:pt idx="3">
                  <c:v>442.61</c:v>
                </c:pt>
                <c:pt idx="4">
                  <c:v>468.61</c:v>
                </c:pt>
              </c:numCache>
            </c:numRef>
          </c:val>
          <c:extLst xmlns:c16r2="http://schemas.microsoft.com/office/drawing/2015/06/chart">
            <c:ext xmlns:c16="http://schemas.microsoft.com/office/drawing/2014/chart" uri="{C3380CC4-5D6E-409C-BE32-E72D297353CC}">
              <c16:uniqueId val="{00000000-F7CC-483A-9AEC-802E0303158B}"/>
            </c:ext>
          </c:extLst>
        </c:ser>
        <c:dLbls>
          <c:showLegendKey val="0"/>
          <c:showVal val="0"/>
          <c:showCatName val="0"/>
          <c:showSerName val="0"/>
          <c:showPercent val="0"/>
          <c:showBubbleSize val="0"/>
        </c:dLbls>
        <c:gapWidth val="150"/>
        <c:axId val="89538944"/>
        <c:axId val="8954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189</c:v>
                </c:pt>
                <c:pt idx="1">
                  <c:v>244.76</c:v>
                </c:pt>
                <c:pt idx="2">
                  <c:v>244.23</c:v>
                </c:pt>
                <c:pt idx="3">
                  <c:v>213.24</c:v>
                </c:pt>
                <c:pt idx="4">
                  <c:v>231.75</c:v>
                </c:pt>
              </c:numCache>
            </c:numRef>
          </c:val>
          <c:smooth val="0"/>
          <c:extLst xmlns:c16r2="http://schemas.microsoft.com/office/drawing/2015/06/chart">
            <c:ext xmlns:c16="http://schemas.microsoft.com/office/drawing/2014/chart" uri="{C3380CC4-5D6E-409C-BE32-E72D297353CC}">
              <c16:uniqueId val="{00000001-F7CC-483A-9AEC-802E0303158B}"/>
            </c:ext>
          </c:extLst>
        </c:ser>
        <c:dLbls>
          <c:showLegendKey val="0"/>
          <c:showVal val="0"/>
          <c:showCatName val="0"/>
          <c:showSerName val="0"/>
          <c:showPercent val="0"/>
          <c:showBubbleSize val="0"/>
        </c:dLbls>
        <c:marker val="1"/>
        <c:smooth val="0"/>
        <c:axId val="89538944"/>
        <c:axId val="89540864"/>
      </c:lineChart>
      <c:dateAx>
        <c:axId val="89538944"/>
        <c:scaling>
          <c:orientation val="minMax"/>
        </c:scaling>
        <c:delete val="1"/>
        <c:axPos val="b"/>
        <c:numFmt formatCode="ge" sourceLinked="1"/>
        <c:majorTickMark val="none"/>
        <c:minorTickMark val="none"/>
        <c:tickLblPos val="none"/>
        <c:crossAx val="89540864"/>
        <c:crosses val="autoZero"/>
        <c:auto val="1"/>
        <c:lblOffset val="100"/>
        <c:baseTimeUnit val="years"/>
      </c:dateAx>
      <c:valAx>
        <c:axId val="895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1215.55</c:v>
                </c:pt>
                <c:pt idx="1">
                  <c:v>298.41000000000003</c:v>
                </c:pt>
                <c:pt idx="2">
                  <c:v>273.45999999999998</c:v>
                </c:pt>
                <c:pt idx="3">
                  <c:v>376.54</c:v>
                </c:pt>
                <c:pt idx="4">
                  <c:v>346.96</c:v>
                </c:pt>
              </c:numCache>
            </c:numRef>
          </c:val>
          <c:extLst xmlns:c16r2="http://schemas.microsoft.com/office/drawing/2015/06/chart">
            <c:ext xmlns:c16="http://schemas.microsoft.com/office/drawing/2014/chart" uri="{C3380CC4-5D6E-409C-BE32-E72D297353CC}">
              <c16:uniqueId val="{00000000-9A73-4368-A8B7-E24AE9EF09DC}"/>
            </c:ext>
          </c:extLst>
        </c:ser>
        <c:dLbls>
          <c:showLegendKey val="0"/>
          <c:showVal val="0"/>
          <c:showCatName val="0"/>
          <c:showSerName val="0"/>
          <c:showPercent val="0"/>
          <c:showBubbleSize val="0"/>
        </c:dLbls>
        <c:gapWidth val="150"/>
        <c:axId val="89580288"/>
        <c:axId val="895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295.92</c:v>
                </c:pt>
                <c:pt idx="1">
                  <c:v>418.55</c:v>
                </c:pt>
                <c:pt idx="2">
                  <c:v>381.4</c:v>
                </c:pt>
                <c:pt idx="3">
                  <c:v>380.85</c:v>
                </c:pt>
                <c:pt idx="4">
                  <c:v>322.36</c:v>
                </c:pt>
              </c:numCache>
            </c:numRef>
          </c:val>
          <c:smooth val="0"/>
          <c:extLst xmlns:c16r2="http://schemas.microsoft.com/office/drawing/2015/06/chart">
            <c:ext xmlns:c16="http://schemas.microsoft.com/office/drawing/2014/chart" uri="{C3380CC4-5D6E-409C-BE32-E72D297353CC}">
              <c16:uniqueId val="{00000001-9A73-4368-A8B7-E24AE9EF09DC}"/>
            </c:ext>
          </c:extLst>
        </c:ser>
        <c:dLbls>
          <c:showLegendKey val="0"/>
          <c:showVal val="0"/>
          <c:showCatName val="0"/>
          <c:showSerName val="0"/>
          <c:showPercent val="0"/>
          <c:showBubbleSize val="0"/>
        </c:dLbls>
        <c:marker val="1"/>
        <c:smooth val="0"/>
        <c:axId val="89580288"/>
        <c:axId val="89582208"/>
      </c:lineChart>
      <c:dateAx>
        <c:axId val="89580288"/>
        <c:scaling>
          <c:orientation val="minMax"/>
        </c:scaling>
        <c:delete val="1"/>
        <c:axPos val="b"/>
        <c:numFmt formatCode="ge" sourceLinked="1"/>
        <c:majorTickMark val="none"/>
        <c:minorTickMark val="none"/>
        <c:tickLblPos val="none"/>
        <c:crossAx val="89582208"/>
        <c:crosses val="autoZero"/>
        <c:auto val="1"/>
        <c:lblOffset val="100"/>
        <c:baseTimeUnit val="years"/>
      </c:dateAx>
      <c:valAx>
        <c:axId val="895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181.97</c:v>
                </c:pt>
                <c:pt idx="1">
                  <c:v>176.95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2EB-498D-8548-DF4E4C0AE560}"/>
            </c:ext>
          </c:extLst>
        </c:ser>
        <c:dLbls>
          <c:showLegendKey val="0"/>
          <c:showVal val="0"/>
          <c:showCatName val="0"/>
          <c:showSerName val="0"/>
          <c:showPercent val="0"/>
          <c:showBubbleSize val="0"/>
        </c:dLbls>
        <c:gapWidth val="150"/>
        <c:axId val="89607552"/>
        <c:axId val="8962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72EB-498D-8548-DF4E4C0AE560}"/>
            </c:ext>
          </c:extLst>
        </c:ser>
        <c:dLbls>
          <c:showLegendKey val="0"/>
          <c:showVal val="0"/>
          <c:showCatName val="0"/>
          <c:showSerName val="0"/>
          <c:showPercent val="0"/>
          <c:showBubbleSize val="0"/>
        </c:dLbls>
        <c:marker val="1"/>
        <c:smooth val="0"/>
        <c:axId val="89607552"/>
        <c:axId val="89622016"/>
      </c:lineChart>
      <c:dateAx>
        <c:axId val="89607552"/>
        <c:scaling>
          <c:orientation val="minMax"/>
        </c:scaling>
        <c:delete val="1"/>
        <c:axPos val="b"/>
        <c:numFmt formatCode="ge" sourceLinked="1"/>
        <c:majorTickMark val="none"/>
        <c:minorTickMark val="none"/>
        <c:tickLblPos val="none"/>
        <c:crossAx val="89622016"/>
        <c:crosses val="autoZero"/>
        <c:auto val="1"/>
        <c:lblOffset val="100"/>
        <c:baseTimeUnit val="years"/>
      </c:dateAx>
      <c:valAx>
        <c:axId val="896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84.61</c:v>
                </c:pt>
                <c:pt idx="1">
                  <c:v>74.42</c:v>
                </c:pt>
                <c:pt idx="2">
                  <c:v>112.25</c:v>
                </c:pt>
                <c:pt idx="3">
                  <c:v>108.48</c:v>
                </c:pt>
                <c:pt idx="4">
                  <c:v>95.19</c:v>
                </c:pt>
              </c:numCache>
            </c:numRef>
          </c:val>
          <c:extLst xmlns:c16r2="http://schemas.microsoft.com/office/drawing/2015/06/chart">
            <c:ext xmlns:c16="http://schemas.microsoft.com/office/drawing/2014/chart" uri="{C3380CC4-5D6E-409C-BE32-E72D297353CC}">
              <c16:uniqueId val="{00000000-4711-42E3-BBBB-E9B50C2E2D82}"/>
            </c:ext>
          </c:extLst>
        </c:ser>
        <c:dLbls>
          <c:showLegendKey val="0"/>
          <c:showVal val="0"/>
          <c:showCatName val="0"/>
          <c:showSerName val="0"/>
          <c:showPercent val="0"/>
          <c:showBubbleSize val="0"/>
        </c:dLbls>
        <c:gapWidth val="150"/>
        <c:axId val="90775552"/>
        <c:axId val="9077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4711-42E3-BBBB-E9B50C2E2D82}"/>
            </c:ext>
          </c:extLst>
        </c:ser>
        <c:dLbls>
          <c:showLegendKey val="0"/>
          <c:showVal val="0"/>
          <c:showCatName val="0"/>
          <c:showSerName val="0"/>
          <c:showPercent val="0"/>
          <c:showBubbleSize val="0"/>
        </c:dLbls>
        <c:marker val="1"/>
        <c:smooth val="0"/>
        <c:axId val="90775552"/>
        <c:axId val="90777472"/>
      </c:lineChart>
      <c:dateAx>
        <c:axId val="90775552"/>
        <c:scaling>
          <c:orientation val="minMax"/>
        </c:scaling>
        <c:delete val="1"/>
        <c:axPos val="b"/>
        <c:numFmt formatCode="ge" sourceLinked="1"/>
        <c:majorTickMark val="none"/>
        <c:minorTickMark val="none"/>
        <c:tickLblPos val="none"/>
        <c:crossAx val="90777472"/>
        <c:crosses val="autoZero"/>
        <c:auto val="1"/>
        <c:lblOffset val="100"/>
        <c:baseTimeUnit val="years"/>
      </c:dateAx>
      <c:valAx>
        <c:axId val="907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143.63999999999999</c:v>
                </c:pt>
                <c:pt idx="1">
                  <c:v>163.69</c:v>
                </c:pt>
                <c:pt idx="2">
                  <c:v>101.29</c:v>
                </c:pt>
                <c:pt idx="3">
                  <c:v>106.3</c:v>
                </c:pt>
                <c:pt idx="4">
                  <c:v>123.21</c:v>
                </c:pt>
              </c:numCache>
            </c:numRef>
          </c:val>
          <c:extLst xmlns:c16r2="http://schemas.microsoft.com/office/drawing/2015/06/chart">
            <c:ext xmlns:c16="http://schemas.microsoft.com/office/drawing/2014/chart" uri="{C3380CC4-5D6E-409C-BE32-E72D297353CC}">
              <c16:uniqueId val="{00000000-5C48-4F0C-9057-628FDD3EA0B9}"/>
            </c:ext>
          </c:extLst>
        </c:ser>
        <c:dLbls>
          <c:showLegendKey val="0"/>
          <c:showVal val="0"/>
          <c:showCatName val="0"/>
          <c:showSerName val="0"/>
          <c:showPercent val="0"/>
          <c:showBubbleSize val="0"/>
        </c:dLbls>
        <c:gapWidth val="150"/>
        <c:axId val="90824704"/>
        <c:axId val="908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5C48-4F0C-9057-628FDD3EA0B9}"/>
            </c:ext>
          </c:extLst>
        </c:ser>
        <c:dLbls>
          <c:showLegendKey val="0"/>
          <c:showVal val="0"/>
          <c:showCatName val="0"/>
          <c:showSerName val="0"/>
          <c:showPercent val="0"/>
          <c:showBubbleSize val="0"/>
        </c:dLbls>
        <c:marker val="1"/>
        <c:smooth val="0"/>
        <c:axId val="90824704"/>
        <c:axId val="90826624"/>
      </c:lineChart>
      <c:dateAx>
        <c:axId val="90824704"/>
        <c:scaling>
          <c:orientation val="minMax"/>
        </c:scaling>
        <c:delete val="1"/>
        <c:axPos val="b"/>
        <c:numFmt formatCode="ge" sourceLinked="1"/>
        <c:majorTickMark val="none"/>
        <c:minorTickMark val="none"/>
        <c:tickLblPos val="none"/>
        <c:crossAx val="90826624"/>
        <c:crosses val="autoZero"/>
        <c:auto val="1"/>
        <c:lblOffset val="100"/>
        <c:baseTimeUnit val="years"/>
      </c:dateAx>
      <c:valAx>
        <c:axId val="908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【157.83】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三春町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L2</v>
      </c>
      <c r="X8" s="48"/>
      <c r="Y8" s="48"/>
      <c r="Z8" s="48"/>
      <c r="AA8" s="48"/>
      <c r="AB8" s="48"/>
      <c r="AC8" s="48"/>
      <c r="AD8" s="49" t="str">
        <f>データ!$M$6</f>
        <v>非設置</v>
      </c>
      <c r="AE8" s="49"/>
      <c r="AF8" s="49"/>
      <c r="AG8" s="49"/>
      <c r="AH8" s="49"/>
      <c r="AI8" s="49"/>
      <c r="AJ8" s="49"/>
      <c r="AK8" s="3"/>
      <c r="AL8" s="50">
        <f>データ!S6</f>
        <v>17397</v>
      </c>
      <c r="AM8" s="50"/>
      <c r="AN8" s="50"/>
      <c r="AO8" s="50"/>
      <c r="AP8" s="50"/>
      <c r="AQ8" s="50"/>
      <c r="AR8" s="50"/>
      <c r="AS8" s="50"/>
      <c r="AT8" s="45">
        <f>データ!T6</f>
        <v>72.760000000000005</v>
      </c>
      <c r="AU8" s="45"/>
      <c r="AV8" s="45"/>
      <c r="AW8" s="45"/>
      <c r="AX8" s="45"/>
      <c r="AY8" s="45"/>
      <c r="AZ8" s="45"/>
      <c r="BA8" s="45"/>
      <c r="BB8" s="45">
        <f>データ!U6</f>
        <v>239.1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13.93</v>
      </c>
      <c r="J10" s="45"/>
      <c r="K10" s="45"/>
      <c r="L10" s="45"/>
      <c r="M10" s="45"/>
      <c r="N10" s="45"/>
      <c r="O10" s="45"/>
      <c r="P10" s="45">
        <f>データ!P6</f>
        <v>2.77</v>
      </c>
      <c r="Q10" s="45"/>
      <c r="R10" s="45"/>
      <c r="S10" s="45"/>
      <c r="T10" s="45"/>
      <c r="U10" s="45"/>
      <c r="V10" s="45"/>
      <c r="W10" s="45">
        <f>データ!Q6</f>
        <v>100</v>
      </c>
      <c r="X10" s="45"/>
      <c r="Y10" s="45"/>
      <c r="Z10" s="45"/>
      <c r="AA10" s="45"/>
      <c r="AB10" s="45"/>
      <c r="AC10" s="45"/>
      <c r="AD10" s="50">
        <f>データ!R6</f>
        <v>2916</v>
      </c>
      <c r="AE10" s="50"/>
      <c r="AF10" s="50"/>
      <c r="AG10" s="50"/>
      <c r="AH10" s="50"/>
      <c r="AI10" s="50"/>
      <c r="AJ10" s="50"/>
      <c r="AK10" s="2"/>
      <c r="AL10" s="50">
        <f>データ!V6</f>
        <v>480</v>
      </c>
      <c r="AM10" s="50"/>
      <c r="AN10" s="50"/>
      <c r="AO10" s="50"/>
      <c r="AP10" s="50"/>
      <c r="AQ10" s="50"/>
      <c r="AR10" s="50"/>
      <c r="AS10" s="50"/>
      <c r="AT10" s="45">
        <f>データ!W6</f>
        <v>59.91</v>
      </c>
      <c r="AU10" s="45"/>
      <c r="AV10" s="45"/>
      <c r="AW10" s="45"/>
      <c r="AX10" s="45"/>
      <c r="AY10" s="45"/>
      <c r="AZ10" s="45"/>
      <c r="BA10" s="45"/>
      <c r="BB10" s="45">
        <f>データ!X6</f>
        <v>8.01</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【98.29】</v>
      </c>
      <c r="F86" s="26" t="str">
        <f>データ!AT6</f>
        <v>【157.83】</v>
      </c>
      <c r="G86" s="26" t="str">
        <f>データ!BE6</f>
        <v>【299.39】</v>
      </c>
      <c r="H86" s="26" t="str">
        <f>データ!BP6</f>
        <v>【878.58】</v>
      </c>
      <c r="I86" s="26" t="str">
        <f>データ!CA6</f>
        <v>【52.62】</v>
      </c>
      <c r="J86" s="26" t="str">
        <f>データ!CL6</f>
        <v>【296.38】</v>
      </c>
      <c r="K86" s="26" t="str">
        <f>データ!CW6</f>
        <v>【51.55】</v>
      </c>
      <c r="L86" s="26" t="str">
        <f>データ!DH6</f>
        <v>【80.14】</v>
      </c>
      <c r="M86" s="26" t="str">
        <f>データ!DS6</f>
        <v>【34.65】</v>
      </c>
      <c r="N86" s="26" t="str">
        <f>データ!ED6</f>
        <v>【-】</v>
      </c>
      <c r="O86" s="26" t="str">
        <f>データ!EO6</f>
        <v>【-】</v>
      </c>
    </row>
  </sheetData>
  <sheetProtection algorithmName="SHA-512" hashValue="gehY1rxsVa22oFMwHx1BzkqPtc9ydeKmFztE4eIS2KwtuETkC91UpOmMNF9We5bpFxhURBUUNtms5a0X624xYQ==" saltValue="fj2iBctFWKyXgx5PtPFjb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75213</v>
      </c>
      <c r="D6" s="33">
        <f t="shared" si="3"/>
        <v>46</v>
      </c>
      <c r="E6" s="33">
        <f t="shared" si="3"/>
        <v>18</v>
      </c>
      <c r="F6" s="33">
        <f t="shared" si="3"/>
        <v>1</v>
      </c>
      <c r="G6" s="33">
        <f t="shared" si="3"/>
        <v>0</v>
      </c>
      <c r="H6" s="33" t="str">
        <f t="shared" si="3"/>
        <v>福島県　三春町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13.93</v>
      </c>
      <c r="P6" s="34">
        <f t="shared" si="3"/>
        <v>2.77</v>
      </c>
      <c r="Q6" s="34">
        <f t="shared" si="3"/>
        <v>100</v>
      </c>
      <c r="R6" s="34">
        <f t="shared" si="3"/>
        <v>2916</v>
      </c>
      <c r="S6" s="34">
        <f t="shared" si="3"/>
        <v>17397</v>
      </c>
      <c r="T6" s="34">
        <f t="shared" si="3"/>
        <v>72.760000000000005</v>
      </c>
      <c r="U6" s="34">
        <f t="shared" si="3"/>
        <v>239.1</v>
      </c>
      <c r="V6" s="34">
        <f t="shared" si="3"/>
        <v>480</v>
      </c>
      <c r="W6" s="34">
        <f t="shared" si="3"/>
        <v>59.91</v>
      </c>
      <c r="X6" s="34">
        <f t="shared" si="3"/>
        <v>8.01</v>
      </c>
      <c r="Y6" s="35">
        <f>IF(Y7="",NA(),Y7)</f>
        <v>82.03</v>
      </c>
      <c r="Z6" s="35">
        <f t="shared" ref="Z6:AH6" si="4">IF(Z7="",NA(),Z7)</f>
        <v>79.45</v>
      </c>
      <c r="AA6" s="35">
        <f t="shared" si="4"/>
        <v>83.34</v>
      </c>
      <c r="AB6" s="35">
        <f t="shared" si="4"/>
        <v>81.2</v>
      </c>
      <c r="AC6" s="35">
        <f t="shared" si="4"/>
        <v>76.89</v>
      </c>
      <c r="AD6" s="35">
        <f t="shared" si="4"/>
        <v>95.22</v>
      </c>
      <c r="AE6" s="35">
        <f t="shared" si="4"/>
        <v>93.93</v>
      </c>
      <c r="AF6" s="35">
        <f t="shared" si="4"/>
        <v>93.17</v>
      </c>
      <c r="AG6" s="35">
        <f t="shared" si="4"/>
        <v>91.08</v>
      </c>
      <c r="AH6" s="35">
        <f t="shared" si="4"/>
        <v>93.87</v>
      </c>
      <c r="AI6" s="34" t="str">
        <f>IF(AI7="","",IF(AI7="-","【-】","【"&amp;SUBSTITUTE(TEXT(AI7,"#,##0.00"),"-","△")&amp;"】"))</f>
        <v>【98.29】</v>
      </c>
      <c r="AJ6" s="35">
        <f>IF(AJ7="",NA(),AJ7)</f>
        <v>429.03</v>
      </c>
      <c r="AK6" s="35">
        <f t="shared" ref="AK6:AS6" si="5">IF(AK7="",NA(),AK7)</f>
        <v>371.87</v>
      </c>
      <c r="AL6" s="35">
        <f t="shared" si="5"/>
        <v>411.13</v>
      </c>
      <c r="AM6" s="35">
        <f t="shared" si="5"/>
        <v>442.61</v>
      </c>
      <c r="AN6" s="35">
        <f t="shared" si="5"/>
        <v>468.61</v>
      </c>
      <c r="AO6" s="35">
        <f t="shared" si="5"/>
        <v>189</v>
      </c>
      <c r="AP6" s="35">
        <f t="shared" si="5"/>
        <v>244.76</v>
      </c>
      <c r="AQ6" s="35">
        <f t="shared" si="5"/>
        <v>244.23</v>
      </c>
      <c r="AR6" s="35">
        <f t="shared" si="5"/>
        <v>213.24</v>
      </c>
      <c r="AS6" s="35">
        <f t="shared" si="5"/>
        <v>231.75</v>
      </c>
      <c r="AT6" s="34" t="str">
        <f>IF(AT7="","",IF(AT7="-","【-】","【"&amp;SUBSTITUTE(TEXT(AT7,"#,##0.00"),"-","△")&amp;"】"))</f>
        <v>【157.83】</v>
      </c>
      <c r="AU6" s="35">
        <f>IF(AU7="",NA(),AU7)</f>
        <v>1215.55</v>
      </c>
      <c r="AV6" s="35">
        <f t="shared" ref="AV6:BD6" si="6">IF(AV7="",NA(),AV7)</f>
        <v>298.41000000000003</v>
      </c>
      <c r="AW6" s="35">
        <f t="shared" si="6"/>
        <v>273.45999999999998</v>
      </c>
      <c r="AX6" s="35">
        <f t="shared" si="6"/>
        <v>376.54</v>
      </c>
      <c r="AY6" s="35">
        <f t="shared" si="6"/>
        <v>346.96</v>
      </c>
      <c r="AZ6" s="35">
        <f t="shared" si="6"/>
        <v>295.92</v>
      </c>
      <c r="BA6" s="35">
        <f t="shared" si="6"/>
        <v>418.55</v>
      </c>
      <c r="BB6" s="35">
        <f t="shared" si="6"/>
        <v>381.4</v>
      </c>
      <c r="BC6" s="35">
        <f t="shared" si="6"/>
        <v>380.85</v>
      </c>
      <c r="BD6" s="35">
        <f t="shared" si="6"/>
        <v>322.36</v>
      </c>
      <c r="BE6" s="34" t="str">
        <f>IF(BE7="","",IF(BE7="-","【-】","【"&amp;SUBSTITUTE(TEXT(BE7,"#,##0.00"),"-","△")&amp;"】"))</f>
        <v>【299.39】</v>
      </c>
      <c r="BF6" s="35">
        <f>IF(BF7="",NA(),BF7)</f>
        <v>181.97</v>
      </c>
      <c r="BG6" s="35">
        <f t="shared" ref="BG6:BO6" si="7">IF(BG7="",NA(),BG7)</f>
        <v>176.95</v>
      </c>
      <c r="BH6" s="34">
        <f t="shared" si="7"/>
        <v>0</v>
      </c>
      <c r="BI6" s="34">
        <f t="shared" si="7"/>
        <v>0</v>
      </c>
      <c r="BJ6" s="34">
        <f t="shared" si="7"/>
        <v>0</v>
      </c>
      <c r="BK6" s="35">
        <f t="shared" si="7"/>
        <v>803.29</v>
      </c>
      <c r="BL6" s="35">
        <f t="shared" si="7"/>
        <v>701.33</v>
      </c>
      <c r="BM6" s="35">
        <f t="shared" si="7"/>
        <v>663.76</v>
      </c>
      <c r="BN6" s="35">
        <f t="shared" si="7"/>
        <v>566.35</v>
      </c>
      <c r="BO6" s="35">
        <f t="shared" si="7"/>
        <v>888.8</v>
      </c>
      <c r="BP6" s="34" t="str">
        <f>IF(BP7="","",IF(BP7="-","【-】","【"&amp;SUBSTITUTE(TEXT(BP7,"#,##0.00"),"-","△")&amp;"】"))</f>
        <v>【878.58】</v>
      </c>
      <c r="BQ6" s="35">
        <f>IF(BQ7="",NA(),BQ7)</f>
        <v>84.61</v>
      </c>
      <c r="BR6" s="35">
        <f t="shared" ref="BR6:BZ6" si="8">IF(BR7="",NA(),BR7)</f>
        <v>74.42</v>
      </c>
      <c r="BS6" s="35">
        <f t="shared" si="8"/>
        <v>112.25</v>
      </c>
      <c r="BT6" s="35">
        <f t="shared" si="8"/>
        <v>108.48</v>
      </c>
      <c r="BU6" s="35">
        <f t="shared" si="8"/>
        <v>95.19</v>
      </c>
      <c r="BV6" s="35">
        <f t="shared" si="8"/>
        <v>56.63</v>
      </c>
      <c r="BW6" s="35">
        <f t="shared" si="8"/>
        <v>53.48</v>
      </c>
      <c r="BX6" s="35">
        <f t="shared" si="8"/>
        <v>53.76</v>
      </c>
      <c r="BY6" s="35">
        <f t="shared" si="8"/>
        <v>52.27</v>
      </c>
      <c r="BZ6" s="35">
        <f t="shared" si="8"/>
        <v>52.55</v>
      </c>
      <c r="CA6" s="34" t="str">
        <f>IF(CA7="","",IF(CA7="-","【-】","【"&amp;SUBSTITUTE(TEXT(CA7,"#,##0.00"),"-","△")&amp;"】"))</f>
        <v>【52.62】</v>
      </c>
      <c r="CB6" s="35">
        <f>IF(CB7="",NA(),CB7)</f>
        <v>143.63999999999999</v>
      </c>
      <c r="CC6" s="35">
        <f t="shared" ref="CC6:CK6" si="9">IF(CC7="",NA(),CC7)</f>
        <v>163.69</v>
      </c>
      <c r="CD6" s="35">
        <f t="shared" si="9"/>
        <v>101.29</v>
      </c>
      <c r="CE6" s="35">
        <f t="shared" si="9"/>
        <v>106.3</v>
      </c>
      <c r="CF6" s="35">
        <f t="shared" si="9"/>
        <v>123.21</v>
      </c>
      <c r="CG6" s="35">
        <f t="shared" si="9"/>
        <v>272.66000000000003</v>
      </c>
      <c r="CH6" s="35">
        <f t="shared" si="9"/>
        <v>277.29000000000002</v>
      </c>
      <c r="CI6" s="35">
        <f t="shared" si="9"/>
        <v>275.25</v>
      </c>
      <c r="CJ6" s="35">
        <f t="shared" si="9"/>
        <v>291.01</v>
      </c>
      <c r="CK6" s="35">
        <f t="shared" si="9"/>
        <v>292.45</v>
      </c>
      <c r="CL6" s="34" t="str">
        <f>IF(CL7="","",IF(CL7="-","【-】","【"&amp;SUBSTITUTE(TEXT(CL7,"#,##0.00"),"-","△")&amp;"】"))</f>
        <v>【296.38】</v>
      </c>
      <c r="CM6" s="35">
        <f>IF(CM7="",NA(),CM7)</f>
        <v>76.5</v>
      </c>
      <c r="CN6" s="35">
        <f t="shared" ref="CN6:CV6" si="10">IF(CN7="",NA(),CN7)</f>
        <v>74.75</v>
      </c>
      <c r="CO6" s="35">
        <f t="shared" si="10"/>
        <v>77.78</v>
      </c>
      <c r="CP6" s="35">
        <f t="shared" si="10"/>
        <v>76.260000000000005</v>
      </c>
      <c r="CQ6" s="35">
        <f t="shared" si="10"/>
        <v>77.27</v>
      </c>
      <c r="CR6" s="35">
        <f t="shared" si="10"/>
        <v>58.82</v>
      </c>
      <c r="CS6" s="35">
        <f t="shared" si="10"/>
        <v>52.52</v>
      </c>
      <c r="CT6" s="35">
        <f t="shared" si="10"/>
        <v>54.14</v>
      </c>
      <c r="CU6" s="35">
        <f t="shared" si="10"/>
        <v>132.99</v>
      </c>
      <c r="CV6" s="35">
        <f t="shared" si="10"/>
        <v>51.71</v>
      </c>
      <c r="CW6" s="34" t="str">
        <f>IF(CW7="","",IF(CW7="-","【-】","【"&amp;SUBSTITUTE(TEXT(CW7,"#,##0.00"),"-","△")&amp;"】"))</f>
        <v>【51.55】</v>
      </c>
      <c r="CX6" s="35">
        <f>IF(CX7="",NA(),CX7)</f>
        <v>100</v>
      </c>
      <c r="CY6" s="35">
        <f t="shared" ref="CY6:DG6" si="11">IF(CY7="",NA(),CY7)</f>
        <v>100</v>
      </c>
      <c r="CZ6" s="35">
        <f t="shared" si="11"/>
        <v>100</v>
      </c>
      <c r="DA6" s="35">
        <f t="shared" si="11"/>
        <v>100</v>
      </c>
      <c r="DB6" s="35">
        <f t="shared" si="11"/>
        <v>100</v>
      </c>
      <c r="DC6" s="35">
        <f t="shared" si="11"/>
        <v>71.760000000000005</v>
      </c>
      <c r="DD6" s="35">
        <f t="shared" si="11"/>
        <v>84.94</v>
      </c>
      <c r="DE6" s="35">
        <f t="shared" si="11"/>
        <v>84.69</v>
      </c>
      <c r="DF6" s="35">
        <f t="shared" si="11"/>
        <v>82.94</v>
      </c>
      <c r="DG6" s="35">
        <f t="shared" si="11"/>
        <v>82.91</v>
      </c>
      <c r="DH6" s="34" t="str">
        <f>IF(DH7="","",IF(DH7="-","【-】","【"&amp;SUBSTITUTE(TEXT(DH7,"#,##0.00"),"-","△")&amp;"】"))</f>
        <v>【80.14】</v>
      </c>
      <c r="DI6" s="35">
        <f>IF(DI7="",NA(),DI7)</f>
        <v>33.869999999999997</v>
      </c>
      <c r="DJ6" s="35">
        <f t="shared" ref="DJ6:DR6" si="12">IF(DJ7="",NA(),DJ7)</f>
        <v>43.83</v>
      </c>
      <c r="DK6" s="35">
        <f t="shared" si="12"/>
        <v>47.09</v>
      </c>
      <c r="DL6" s="35">
        <f t="shared" si="12"/>
        <v>50.35</v>
      </c>
      <c r="DM6" s="35">
        <f t="shared" si="12"/>
        <v>53.7</v>
      </c>
      <c r="DN6" s="35">
        <f t="shared" si="12"/>
        <v>18.399999999999999</v>
      </c>
      <c r="DO6" s="35">
        <f t="shared" si="12"/>
        <v>40.35</v>
      </c>
      <c r="DP6" s="35">
        <f t="shared" si="12"/>
        <v>38.32</v>
      </c>
      <c r="DQ6" s="35">
        <f t="shared" si="12"/>
        <v>40.67</v>
      </c>
      <c r="DR6" s="35">
        <f t="shared" si="12"/>
        <v>42.61</v>
      </c>
      <c r="DS6" s="34" t="str">
        <f>IF(DS7="","",IF(DS7="-","【-】","【"&amp;SUBSTITUTE(TEXT(DS7,"#,##0.00"),"-","△")&amp;"】"))</f>
        <v>【34.65】</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2017</v>
      </c>
      <c r="C7" s="37">
        <v>75213</v>
      </c>
      <c r="D7" s="37">
        <v>46</v>
      </c>
      <c r="E7" s="37">
        <v>18</v>
      </c>
      <c r="F7" s="37">
        <v>1</v>
      </c>
      <c r="G7" s="37">
        <v>0</v>
      </c>
      <c r="H7" s="37" t="s">
        <v>108</v>
      </c>
      <c r="I7" s="37" t="s">
        <v>109</v>
      </c>
      <c r="J7" s="37" t="s">
        <v>110</v>
      </c>
      <c r="K7" s="37" t="s">
        <v>111</v>
      </c>
      <c r="L7" s="37" t="s">
        <v>112</v>
      </c>
      <c r="M7" s="37" t="s">
        <v>113</v>
      </c>
      <c r="N7" s="38" t="s">
        <v>114</v>
      </c>
      <c r="O7" s="38">
        <v>13.93</v>
      </c>
      <c r="P7" s="38">
        <v>2.77</v>
      </c>
      <c r="Q7" s="38">
        <v>100</v>
      </c>
      <c r="R7" s="38">
        <v>2916</v>
      </c>
      <c r="S7" s="38">
        <v>17397</v>
      </c>
      <c r="T7" s="38">
        <v>72.760000000000005</v>
      </c>
      <c r="U7" s="38">
        <v>239.1</v>
      </c>
      <c r="V7" s="38">
        <v>480</v>
      </c>
      <c r="W7" s="38">
        <v>59.91</v>
      </c>
      <c r="X7" s="38">
        <v>8.01</v>
      </c>
      <c r="Y7" s="38">
        <v>82.03</v>
      </c>
      <c r="Z7" s="38">
        <v>79.45</v>
      </c>
      <c r="AA7" s="38">
        <v>83.34</v>
      </c>
      <c r="AB7" s="38">
        <v>81.2</v>
      </c>
      <c r="AC7" s="38">
        <v>76.89</v>
      </c>
      <c r="AD7" s="38">
        <v>95.22</v>
      </c>
      <c r="AE7" s="38">
        <v>93.93</v>
      </c>
      <c r="AF7" s="38">
        <v>93.17</v>
      </c>
      <c r="AG7" s="38">
        <v>91.08</v>
      </c>
      <c r="AH7" s="38">
        <v>93.87</v>
      </c>
      <c r="AI7" s="38">
        <v>98.29</v>
      </c>
      <c r="AJ7" s="38">
        <v>429.03</v>
      </c>
      <c r="AK7" s="38">
        <v>371.87</v>
      </c>
      <c r="AL7" s="38">
        <v>411.13</v>
      </c>
      <c r="AM7" s="38">
        <v>442.61</v>
      </c>
      <c r="AN7" s="38">
        <v>468.61</v>
      </c>
      <c r="AO7" s="38">
        <v>189</v>
      </c>
      <c r="AP7" s="38">
        <v>244.76</v>
      </c>
      <c r="AQ7" s="38">
        <v>244.23</v>
      </c>
      <c r="AR7" s="38">
        <v>213.24</v>
      </c>
      <c r="AS7" s="38">
        <v>231.75</v>
      </c>
      <c r="AT7" s="38">
        <v>157.83000000000001</v>
      </c>
      <c r="AU7" s="38">
        <v>1215.55</v>
      </c>
      <c r="AV7" s="38">
        <v>298.41000000000003</v>
      </c>
      <c r="AW7" s="38">
        <v>273.45999999999998</v>
      </c>
      <c r="AX7" s="38">
        <v>376.54</v>
      </c>
      <c r="AY7" s="38">
        <v>346.96</v>
      </c>
      <c r="AZ7" s="38">
        <v>295.92</v>
      </c>
      <c r="BA7" s="38">
        <v>418.55</v>
      </c>
      <c r="BB7" s="38">
        <v>381.4</v>
      </c>
      <c r="BC7" s="38">
        <v>380.85</v>
      </c>
      <c r="BD7" s="38">
        <v>322.36</v>
      </c>
      <c r="BE7" s="38">
        <v>299.39</v>
      </c>
      <c r="BF7" s="38">
        <v>181.97</v>
      </c>
      <c r="BG7" s="38">
        <v>176.95</v>
      </c>
      <c r="BH7" s="38">
        <v>0</v>
      </c>
      <c r="BI7" s="38">
        <v>0</v>
      </c>
      <c r="BJ7" s="38">
        <v>0</v>
      </c>
      <c r="BK7" s="38">
        <v>803.29</v>
      </c>
      <c r="BL7" s="38">
        <v>701.33</v>
      </c>
      <c r="BM7" s="38">
        <v>663.76</v>
      </c>
      <c r="BN7" s="38">
        <v>566.35</v>
      </c>
      <c r="BO7" s="38">
        <v>888.8</v>
      </c>
      <c r="BP7" s="38">
        <v>878.58</v>
      </c>
      <c r="BQ7" s="38">
        <v>84.61</v>
      </c>
      <c r="BR7" s="38">
        <v>74.42</v>
      </c>
      <c r="BS7" s="38">
        <v>112.25</v>
      </c>
      <c r="BT7" s="38">
        <v>108.48</v>
      </c>
      <c r="BU7" s="38">
        <v>95.19</v>
      </c>
      <c r="BV7" s="38">
        <v>56.63</v>
      </c>
      <c r="BW7" s="38">
        <v>53.48</v>
      </c>
      <c r="BX7" s="38">
        <v>53.76</v>
      </c>
      <c r="BY7" s="38">
        <v>52.27</v>
      </c>
      <c r="BZ7" s="38">
        <v>52.55</v>
      </c>
      <c r="CA7" s="38">
        <v>52.62</v>
      </c>
      <c r="CB7" s="38">
        <v>143.63999999999999</v>
      </c>
      <c r="CC7" s="38">
        <v>163.69</v>
      </c>
      <c r="CD7" s="38">
        <v>101.29</v>
      </c>
      <c r="CE7" s="38">
        <v>106.3</v>
      </c>
      <c r="CF7" s="38">
        <v>123.21</v>
      </c>
      <c r="CG7" s="38">
        <v>272.66000000000003</v>
      </c>
      <c r="CH7" s="38">
        <v>277.29000000000002</v>
      </c>
      <c r="CI7" s="38">
        <v>275.25</v>
      </c>
      <c r="CJ7" s="38">
        <v>291.01</v>
      </c>
      <c r="CK7" s="38">
        <v>292.45</v>
      </c>
      <c r="CL7" s="38">
        <v>296.38</v>
      </c>
      <c r="CM7" s="38">
        <v>76.5</v>
      </c>
      <c r="CN7" s="38">
        <v>74.75</v>
      </c>
      <c r="CO7" s="38">
        <v>77.78</v>
      </c>
      <c r="CP7" s="38">
        <v>76.260000000000005</v>
      </c>
      <c r="CQ7" s="38">
        <v>77.27</v>
      </c>
      <c r="CR7" s="38">
        <v>58.82</v>
      </c>
      <c r="CS7" s="38">
        <v>52.52</v>
      </c>
      <c r="CT7" s="38">
        <v>54.14</v>
      </c>
      <c r="CU7" s="38">
        <v>132.99</v>
      </c>
      <c r="CV7" s="38">
        <v>51.71</v>
      </c>
      <c r="CW7" s="38">
        <v>51.55</v>
      </c>
      <c r="CX7" s="38">
        <v>100</v>
      </c>
      <c r="CY7" s="38">
        <v>100</v>
      </c>
      <c r="CZ7" s="38">
        <v>100</v>
      </c>
      <c r="DA7" s="38">
        <v>100</v>
      </c>
      <c r="DB7" s="38">
        <v>100</v>
      </c>
      <c r="DC7" s="38">
        <v>71.760000000000005</v>
      </c>
      <c r="DD7" s="38">
        <v>84.94</v>
      </c>
      <c r="DE7" s="38">
        <v>84.69</v>
      </c>
      <c r="DF7" s="38">
        <v>82.94</v>
      </c>
      <c r="DG7" s="38">
        <v>82.91</v>
      </c>
      <c r="DH7" s="38">
        <v>80.14</v>
      </c>
      <c r="DI7" s="38">
        <v>33.869999999999997</v>
      </c>
      <c r="DJ7" s="38">
        <v>43.83</v>
      </c>
      <c r="DK7" s="38">
        <v>47.09</v>
      </c>
      <c r="DL7" s="38">
        <v>50.35</v>
      </c>
      <c r="DM7" s="38">
        <v>53.7</v>
      </c>
      <c r="DN7" s="38">
        <v>18.399999999999999</v>
      </c>
      <c r="DO7" s="38">
        <v>40.35</v>
      </c>
      <c r="DP7" s="38">
        <v>38.32</v>
      </c>
      <c r="DQ7" s="38">
        <v>40.67</v>
      </c>
      <c r="DR7" s="38">
        <v>42.61</v>
      </c>
      <c r="DS7" s="38">
        <v>34.65</v>
      </c>
      <c r="DT7" s="38" t="s">
        <v>114</v>
      </c>
      <c r="DU7" s="38" t="s">
        <v>114</v>
      </c>
      <c r="DV7" s="38" t="s">
        <v>114</v>
      </c>
      <c r="DW7" s="38" t="s">
        <v>114</v>
      </c>
      <c r="DX7" s="38" t="s">
        <v>114</v>
      </c>
      <c r="DY7" s="38" t="s">
        <v>114</v>
      </c>
      <c r="DZ7" s="38" t="s">
        <v>114</v>
      </c>
      <c r="EA7" s="38" t="s">
        <v>114</v>
      </c>
      <c r="EB7" s="38" t="s">
        <v>114</v>
      </c>
      <c r="EC7" s="38" t="s">
        <v>114</v>
      </c>
      <c r="ED7" s="38" t="s">
        <v>114</v>
      </c>
      <c r="EE7" s="38" t="s">
        <v>114</v>
      </c>
      <c r="EF7" s="38" t="s">
        <v>114</v>
      </c>
      <c r="EG7" s="38" t="s">
        <v>114</v>
      </c>
      <c r="EH7" s="38" t="s">
        <v>114</v>
      </c>
      <c r="EI7" s="38" t="s">
        <v>114</v>
      </c>
      <c r="EJ7" s="38" t="s">
        <v>114</v>
      </c>
      <c r="EK7" s="38" t="s">
        <v>114</v>
      </c>
      <c r="EL7" s="38" t="s">
        <v>114</v>
      </c>
      <c r="EM7" s="38" t="s">
        <v>114</v>
      </c>
      <c r="EN7" s="38" t="s">
        <v>114</v>
      </c>
      <c r="EO7" s="38" t="s">
        <v>114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2019-01-25T02:43:01Z</cp:lastPrinted>
  <dcterms:created xsi:type="dcterms:W3CDTF">2018-12-03T08:57:36Z</dcterms:created>
  <dcterms:modified xsi:type="dcterms:W3CDTF">2019-02-15T07:43:40Z</dcterms:modified>
  <cp:category/>
</cp:coreProperties>
</file>