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J+PsRacgpeA5iPNAEdAerF6xKCQGabb/8E8ggtijNyt8FuJscxkZffCXk609IC6SfoZyJK+Fvu0dT1P6hvfqvg==" workbookSaltValue="xDCXb/7zuzzme5Ws9CPhAA=="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AD10" i="4"/>
  <c r="I10" i="4"/>
  <c r="B10" i="4"/>
  <c r="AL8" i="4"/>
  <c r="P8" i="4"/>
  <c r="I8"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<sst xmlns="http://schemas.openxmlformats.org/spreadsheetml/2006/main" count="240" uniqueCount="126">
  <si>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</si>
  <si>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</si>
  <si>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</si>
  <si>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</si>
  <si>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</si>
  <si>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</si>
  <si>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</si>
  <si>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</si>
  <si>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</si>
  <si>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</si>
  <si>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</si>
  <si>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</si>
  <si>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</si>
  <si>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</si>
  <si>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</si>
  <si>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</si>
  <si>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</si>
  <si>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</si>
  <si>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</si>
  <si>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</si>
  <si>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</si>
  <si>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</si>
  <si>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</si>
  <si>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</si>
  <si>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</si>
  <si>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</si>
  <si>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</si>
  <si>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</si>
  <si>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</si>
  <si>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</si>
  <si>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</si>
  <si>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</si>
  <si>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</si>
  <si>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</si>
  <si>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</si>
  <si>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</si>
  <si>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</si>
  <si>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</si>
  <si>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</si>
  <si>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</si>
  <si>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</si>
  <si>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</si>
  <si>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</si>
  <si>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</si>
  <si>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</si>
  <si>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</si>
  <si>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</si>
  <si>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</si>
  <si>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</si>
  <si>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</si>
  <si>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</si>
  <si>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</si>
  <si>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</si>
  <si>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</si>
  <si>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</si>
  <si>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</si>
  <si>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</si>
  <si>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</si>
  <si>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</si>
  <si>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</si>
  <si>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</si>
  <si>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</si>
  <si>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</si>
  <si>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</si>
  <si>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</si>
  <si>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</si>
  <si>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</si>
  <si>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</si>
  <si>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</si>
  <si>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</si>
  <si>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</si>
  <si>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</si>
  <si>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</si>
  <si>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</si>
  <si>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</si>
  <si>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</si>
  <si>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</si>
  <si>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</si>
  <si>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</si>
  <si>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</si>
  <si>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</si>
  <si>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</si>
  <si>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</si>
  <si>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</si>
  <si>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</si>
  <si>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</si>
  <si>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</si>
  <si>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</si>
  <si>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</si>
  <si>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</si>
  <si>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</si>
  <si>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</si>
  <si>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</si>
  <si>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</si>
  <si>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</si>
  <si>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</si>
  <si>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</si>
  <si>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</si>
  <si>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</si>
  <si>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</si>
  <si>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</si>
  <si>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</si>
  <si>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</si>
  <si>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</si>
  <si>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</si>
  <si>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</si>
  <si>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</si>
  <si>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</si>
  <si>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</si>
  <si>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</si>
  <si>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古殿町</t>
  </si>
  <si>
    <t>法非適用</t>
  </si>
  <si>
    <t>下水道事業</t>
  </si>
  <si>
    <t>林業集落排水</t>
  </si>
  <si>
    <t>G2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</si>
  <si>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</si>
  <si>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</si>
  <si>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</si>
  <si>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</si>
  <si>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</si>
  <si>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</si>
  <si>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</si>
  <si>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</si>
  <si>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費回収率、施設利用率、水洗化率が上昇傾向にあり、収益的収支比率の改善がみられた。しかしながら、今後過疎化や少子高齢化により、収益の減少が見込まれる。実情に応じた適切な使用料金設定の必要性がある。
　また、企業債残高対事業規模比率が類似団体平均値を大きく下回っている。経費削減による出費抑制、及び使用料等回収率向上に努め、収益の増加を図り、一般会計負担分とのバランスを図る。</t>
    <rPh sb="34" eb="36">
      <t>カイゼン</t>
    </rPh>
    <rPh sb="171" eb="173">
      <t>イッパン</t>
    </rPh>
    <rPh sb="173" eb="175">
      <t>カイケイ</t>
    </rPh>
    <rPh sb="175" eb="178">
      <t>フタンブン</t>
    </rPh>
    <rPh sb="185" eb="186">
      <t>ハカ</t>
    </rPh>
    <phoneticPr fontId="4"/>
  </si>
  <si>
    <t>　近年は管渠の更新及び修繕を行っていないが、施設毎に供用開始時期が異なるので、同年度に集中しないよう、古い順に計画的に更新、修繕を行う必要がある。</t>
    <phoneticPr fontId="4"/>
  </si>
  <si>
    <t>　今後は過疎化、少子高齢化に伴う人口減少により、施設効率性の悪化が予測される。
　また、古い施設は供用開始より20年以上経過しているので、今後は設備機器更新や修繕の増加が予測され、汚水処理コストの悪化が懸念される。実情に応じた使用料金改定や、費用相対効果を検討しながら設備投資するなどの対応が必要にな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</si>
</sst>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9C7-4445-B7C2-CB89C65DB249}"/>
            </c:ext>
          </c:extLst>
        </c:ser>
        <c:dLbls>
          <c:showLegendKey val="0"/>
          <c:showVal val="0"/>
          <c:showCatName val="0"/>
          <c:showSerName val="0"/>
          <c:showPercent val="0"/>
          <c:showBubbleSize val="0"/>
        </c:dLbls>
        <c:gapWidth val="150"/>
        <c:axId val="35288192"/>
        <c:axId val="35290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formatCode="#,##0.00;&quot;△&quot;#,##0.00;&quot;-&quot;">
                  <c:v>0.02</c:v>
                </c:pt>
                <c:pt idx="4">
                  <c:v>0</c:v>
                </c:pt>
              </c:numCache>
            </c:numRef>
          </c:val>
          <c:smooth val="0"/>
          <c:extLst xmlns:c16r2="http://schemas.microsoft.com/office/drawing/2015/06/chart">
            <c:ext xmlns:c16="http://schemas.microsoft.com/office/drawing/2014/chart" uri="{C3380CC4-5D6E-409C-BE32-E72D297353CC}">
              <c16:uniqueId val="{00000001-69C7-4445-B7C2-CB89C65DB249}"/>
            </c:ext>
          </c:extLst>
        </c:ser>
        <c:dLbls>
          <c:showLegendKey val="0"/>
          <c:showVal val="0"/>
          <c:showCatName val="0"/>
          <c:showSerName val="0"/>
          <c:showPercent val="0"/>
          <c:showBubbleSize val="0"/>
        </c:dLbls>
        <c:marker val="1"/>
        <c:smooth val="0"/>
        <c:axId val="35288192"/>
        <c:axId val="35290112"/>
      </c:lineChart>
      <c:dateAx>
        <c:axId val="35288192"/>
        <c:scaling>
          <c:orientation val="minMax"/>
        </c:scaling>
        <c:delete val="1"/>
        <c:axPos val="b"/>
        <c:numFmt formatCode="ge" sourceLinked="1"/>
        <c:majorTickMark val="none"/>
        <c:minorTickMark val="none"/>
        <c:tickLblPos val="none"/>
        <c:crossAx val="35290112"/>
        <c:crosses val="autoZero"/>
        <c:auto val="1"/>
        <c:lblOffset val="100"/>
        <c:baseTimeUnit val="years"/>
      </c:dateAx>
      <c:valAx>
        <c:axId val="35290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288192"/>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105.84</c:v>
                </c:pt>
                <c:pt idx="1">
                  <c:v>105.84</c:v>
                </c:pt>
                <c:pt idx="2">
                  <c:v>105.84</c:v>
                </c:pt>
                <c:pt idx="3">
                  <c:v>38.97</c:v>
                </c:pt>
                <c:pt idx="4">
                  <c:v>33.840000000000003</c:v>
                </c:pt>
              </c:numCache>
            </c:numRef>
          </c:val>
          <c:extLst xmlns:c16r2="http://schemas.microsoft.com/office/drawing/2015/06/chart">
            <c:ext xmlns:c16="http://schemas.microsoft.com/office/drawing/2014/chart" uri="{C3380CC4-5D6E-409C-BE32-E72D297353CC}">
              <c16:uniqueId val="{00000000-6695-42CB-8FC3-111753A3F954}"/>
            </c:ext>
          </c:extLst>
        </c:ser>
        <c:dLbls>
          <c:showLegendKey val="0"/>
          <c:showVal val="0"/>
          <c:showCatName val="0"/>
          <c:showSerName val="0"/>
          <c:showPercent val="0"/>
          <c:showBubbleSize val="0"/>
        </c:dLbls>
        <c:gapWidth val="150"/>
        <c:axId val="35852672"/>
        <c:axId val="35854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58.58</c:v>
                </c:pt>
                <c:pt idx="1">
                  <c:v>56.52</c:v>
                </c:pt>
                <c:pt idx="2">
                  <c:v>53.97</c:v>
                </c:pt>
                <c:pt idx="3">
                  <c:v>40.53</c:v>
                </c:pt>
                <c:pt idx="4">
                  <c:v>40.67</c:v>
                </c:pt>
              </c:numCache>
            </c:numRef>
          </c:val>
          <c:smooth val="0"/>
          <c:extLst xmlns:c16r2="http://schemas.microsoft.com/office/drawing/2015/06/chart">
            <c:ext xmlns:c16="http://schemas.microsoft.com/office/drawing/2014/chart" uri="{C3380CC4-5D6E-409C-BE32-E72D297353CC}">
              <c16:uniqueId val="{00000001-6695-42CB-8FC3-111753A3F954}"/>
            </c:ext>
          </c:extLst>
        </c:ser>
        <c:dLbls>
          <c:showLegendKey val="0"/>
          <c:showVal val="0"/>
          <c:showCatName val="0"/>
          <c:showSerName val="0"/>
          <c:showPercent val="0"/>
          <c:showBubbleSize val="0"/>
        </c:dLbls>
        <c:marker val="1"/>
        <c:smooth val="0"/>
        <c:axId val="35852672"/>
        <c:axId val="35854592"/>
      </c:lineChart>
      <c:dateAx>
        <c:axId val="35852672"/>
        <c:scaling>
          <c:orientation val="minMax"/>
        </c:scaling>
        <c:delete val="1"/>
        <c:axPos val="b"/>
        <c:numFmt formatCode="ge" sourceLinked="1"/>
        <c:majorTickMark val="none"/>
        <c:minorTickMark val="none"/>
        <c:tickLblPos val="none"/>
        <c:crossAx val="35854592"/>
        <c:crosses val="autoZero"/>
        <c:auto val="1"/>
        <c:lblOffset val="100"/>
        <c:baseTimeUnit val="years"/>
      </c:dateAx>
      <c:valAx>
        <c:axId val="35854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852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90.78</c:v>
                </c:pt>
                <c:pt idx="1">
                  <c:v>93.28</c:v>
                </c:pt>
                <c:pt idx="2">
                  <c:v>93.48</c:v>
                </c:pt>
                <c:pt idx="3">
                  <c:v>92.4</c:v>
                </c:pt>
                <c:pt idx="4">
                  <c:v>86.59</c:v>
                </c:pt>
              </c:numCache>
            </c:numRef>
          </c:val>
          <c:extLst xmlns:c16r2="http://schemas.microsoft.com/office/drawing/2015/06/chart">
            <c:ext xmlns:c16="http://schemas.microsoft.com/office/drawing/2014/chart" uri="{C3380CC4-5D6E-409C-BE32-E72D297353CC}">
              <c16:uniqueId val="{00000000-C34A-4AA2-BE38-CB40ACCE1F53}"/>
            </c:ext>
          </c:extLst>
        </c:ser>
        <c:dLbls>
          <c:showLegendKey val="0"/>
          <c:showVal val="0"/>
          <c:showCatName val="0"/>
          <c:showSerName val="0"/>
          <c:showPercent val="0"/>
          <c:showBubbleSize val="0"/>
        </c:dLbls>
        <c:gapWidth val="150"/>
        <c:axId val="35883648"/>
        <c:axId val="35906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89.31</c:v>
                </c:pt>
                <c:pt idx="1">
                  <c:v>91.27</c:v>
                </c:pt>
                <c:pt idx="2">
                  <c:v>92.01</c:v>
                </c:pt>
                <c:pt idx="3">
                  <c:v>90.28</c:v>
                </c:pt>
                <c:pt idx="4">
                  <c:v>89.47</c:v>
                </c:pt>
              </c:numCache>
            </c:numRef>
          </c:val>
          <c:smooth val="0"/>
          <c:extLst xmlns:c16r2="http://schemas.microsoft.com/office/drawing/2015/06/chart">
            <c:ext xmlns:c16="http://schemas.microsoft.com/office/drawing/2014/chart" uri="{C3380CC4-5D6E-409C-BE32-E72D297353CC}">
              <c16:uniqueId val="{00000001-C34A-4AA2-BE38-CB40ACCE1F53}"/>
            </c:ext>
          </c:extLst>
        </c:ser>
        <c:dLbls>
          <c:showLegendKey val="0"/>
          <c:showVal val="0"/>
          <c:showCatName val="0"/>
          <c:showSerName val="0"/>
          <c:showPercent val="0"/>
          <c:showBubbleSize val="0"/>
        </c:dLbls>
        <c:marker val="1"/>
        <c:smooth val="0"/>
        <c:axId val="35883648"/>
        <c:axId val="35906304"/>
      </c:lineChart>
      <c:dateAx>
        <c:axId val="35883648"/>
        <c:scaling>
          <c:orientation val="minMax"/>
        </c:scaling>
        <c:delete val="1"/>
        <c:axPos val="b"/>
        <c:numFmt formatCode="ge" sourceLinked="1"/>
        <c:majorTickMark val="none"/>
        <c:minorTickMark val="none"/>
        <c:tickLblPos val="none"/>
        <c:crossAx val="35906304"/>
        <c:crosses val="autoZero"/>
        <c:auto val="1"/>
        <c:lblOffset val="100"/>
        <c:baseTimeUnit val="years"/>
      </c:dateAx>
      <c:valAx>
        <c:axId val="35906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883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99.32</c:v>
                </c:pt>
                <c:pt idx="1">
                  <c:v>98.94</c:v>
                </c:pt>
                <c:pt idx="2">
                  <c:v>107.26</c:v>
                </c:pt>
                <c:pt idx="3">
                  <c:v>53.7</c:v>
                </c:pt>
                <c:pt idx="4">
                  <c:v>59.56</c:v>
                </c:pt>
              </c:numCache>
            </c:numRef>
          </c:val>
          <c:extLst xmlns:c16r2="http://schemas.microsoft.com/office/drawing/2015/06/chart">
            <c:ext xmlns:c16="http://schemas.microsoft.com/office/drawing/2014/chart" uri="{C3380CC4-5D6E-409C-BE32-E72D297353CC}">
              <c16:uniqueId val="{00000000-542C-4067-99F6-A8A8A3999B74}"/>
            </c:ext>
          </c:extLst>
        </c:ser>
        <c:dLbls>
          <c:showLegendKey val="0"/>
          <c:showVal val="0"/>
          <c:showCatName val="0"/>
          <c:showSerName val="0"/>
          <c:showPercent val="0"/>
          <c:showBubbleSize val="0"/>
        </c:dLbls>
        <c:gapWidth val="150"/>
        <c:axId val="35318400"/>
        <c:axId val="35459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42C-4067-99F6-A8A8A3999B74}"/>
            </c:ext>
          </c:extLst>
        </c:ser>
        <c:dLbls>
          <c:showLegendKey val="0"/>
          <c:showVal val="0"/>
          <c:showCatName val="0"/>
          <c:showSerName val="0"/>
          <c:showPercent val="0"/>
          <c:showBubbleSize val="0"/>
        </c:dLbls>
        <c:marker val="1"/>
        <c:smooth val="0"/>
        <c:axId val="35318400"/>
        <c:axId val="35459840"/>
      </c:lineChart>
      <c:dateAx>
        <c:axId val="35318400"/>
        <c:scaling>
          <c:orientation val="minMax"/>
        </c:scaling>
        <c:delete val="1"/>
        <c:axPos val="b"/>
        <c:numFmt formatCode="ge" sourceLinked="1"/>
        <c:majorTickMark val="none"/>
        <c:minorTickMark val="none"/>
        <c:tickLblPos val="none"/>
        <c:crossAx val="35459840"/>
        <c:crosses val="autoZero"/>
        <c:auto val="1"/>
        <c:lblOffset val="100"/>
        <c:baseTimeUnit val="years"/>
      </c:dateAx>
      <c:valAx>
        <c:axId val="35459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318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B84-45D5-B367-4794BF9EC9C5}"/>
            </c:ext>
          </c:extLst>
        </c:ser>
        <c:dLbls>
          <c:showLegendKey val="0"/>
          <c:showVal val="0"/>
          <c:showCatName val="0"/>
          <c:showSerName val="0"/>
          <c:showPercent val="0"/>
          <c:showBubbleSize val="0"/>
        </c:dLbls>
        <c:gapWidth val="150"/>
        <c:axId val="35499008"/>
        <c:axId val="3550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B84-45D5-B367-4794BF9EC9C5}"/>
            </c:ext>
          </c:extLst>
        </c:ser>
        <c:dLbls>
          <c:showLegendKey val="0"/>
          <c:showVal val="0"/>
          <c:showCatName val="0"/>
          <c:showSerName val="0"/>
          <c:showPercent val="0"/>
          <c:showBubbleSize val="0"/>
        </c:dLbls>
        <c:marker val="1"/>
        <c:smooth val="0"/>
        <c:axId val="35499008"/>
        <c:axId val="35501184"/>
      </c:lineChart>
      <c:dateAx>
        <c:axId val="35499008"/>
        <c:scaling>
          <c:orientation val="minMax"/>
        </c:scaling>
        <c:delete val="1"/>
        <c:axPos val="b"/>
        <c:numFmt formatCode="ge" sourceLinked="1"/>
        <c:majorTickMark val="none"/>
        <c:minorTickMark val="none"/>
        <c:tickLblPos val="none"/>
        <c:crossAx val="35501184"/>
        <c:crosses val="autoZero"/>
        <c:auto val="1"/>
        <c:lblOffset val="100"/>
        <c:baseTimeUnit val="years"/>
      </c:dateAx>
      <c:valAx>
        <c:axId val="3550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499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06B-4C96-8074-E95DB9BE149B}"/>
            </c:ext>
          </c:extLst>
        </c:ser>
        <c:dLbls>
          <c:showLegendKey val="0"/>
          <c:showVal val="0"/>
          <c:showCatName val="0"/>
          <c:showSerName val="0"/>
          <c:showPercent val="0"/>
          <c:showBubbleSize val="0"/>
        </c:dLbls>
        <c:gapWidth val="150"/>
        <c:axId val="35515776"/>
        <c:axId val="35616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06B-4C96-8074-E95DB9BE149B}"/>
            </c:ext>
          </c:extLst>
        </c:ser>
        <c:dLbls>
          <c:showLegendKey val="0"/>
          <c:showVal val="0"/>
          <c:showCatName val="0"/>
          <c:showSerName val="0"/>
          <c:showPercent val="0"/>
          <c:showBubbleSize val="0"/>
        </c:dLbls>
        <c:marker val="1"/>
        <c:smooth val="0"/>
        <c:axId val="35515776"/>
        <c:axId val="35616256"/>
      </c:lineChart>
      <c:dateAx>
        <c:axId val="35515776"/>
        <c:scaling>
          <c:orientation val="minMax"/>
        </c:scaling>
        <c:delete val="1"/>
        <c:axPos val="b"/>
        <c:numFmt formatCode="ge" sourceLinked="1"/>
        <c:majorTickMark val="none"/>
        <c:minorTickMark val="none"/>
        <c:tickLblPos val="none"/>
        <c:crossAx val="35616256"/>
        <c:crosses val="autoZero"/>
        <c:auto val="1"/>
        <c:lblOffset val="100"/>
        <c:baseTimeUnit val="years"/>
      </c:dateAx>
      <c:valAx>
        <c:axId val="35616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515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09B-4499-8B7E-291FBC26C0F4}"/>
            </c:ext>
          </c:extLst>
        </c:ser>
        <c:dLbls>
          <c:showLegendKey val="0"/>
          <c:showVal val="0"/>
          <c:showCatName val="0"/>
          <c:showSerName val="0"/>
          <c:showPercent val="0"/>
          <c:showBubbleSize val="0"/>
        </c:dLbls>
        <c:gapWidth val="150"/>
        <c:axId val="35920128"/>
        <c:axId val="35934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09B-4499-8B7E-291FBC26C0F4}"/>
            </c:ext>
          </c:extLst>
        </c:ser>
        <c:dLbls>
          <c:showLegendKey val="0"/>
          <c:showVal val="0"/>
          <c:showCatName val="0"/>
          <c:showSerName val="0"/>
          <c:showPercent val="0"/>
          <c:showBubbleSize val="0"/>
        </c:dLbls>
        <c:marker val="1"/>
        <c:smooth val="0"/>
        <c:axId val="35920128"/>
        <c:axId val="35934592"/>
      </c:lineChart>
      <c:dateAx>
        <c:axId val="35920128"/>
        <c:scaling>
          <c:orientation val="minMax"/>
        </c:scaling>
        <c:delete val="1"/>
        <c:axPos val="b"/>
        <c:numFmt formatCode="ge" sourceLinked="1"/>
        <c:majorTickMark val="none"/>
        <c:minorTickMark val="none"/>
        <c:tickLblPos val="none"/>
        <c:crossAx val="35934592"/>
        <c:crosses val="autoZero"/>
        <c:auto val="1"/>
        <c:lblOffset val="100"/>
        <c:baseTimeUnit val="years"/>
      </c:dateAx>
      <c:valAx>
        <c:axId val="35934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920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017-4368-AAC3-90D1D5CF37F5}"/>
            </c:ext>
          </c:extLst>
        </c:ser>
        <c:dLbls>
          <c:showLegendKey val="0"/>
          <c:showVal val="0"/>
          <c:showCatName val="0"/>
          <c:showSerName val="0"/>
          <c:showPercent val="0"/>
          <c:showBubbleSize val="0"/>
        </c:dLbls>
        <c:gapWidth val="150"/>
        <c:axId val="35961472"/>
        <c:axId val="35967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017-4368-AAC3-90D1D5CF37F5}"/>
            </c:ext>
          </c:extLst>
        </c:ser>
        <c:dLbls>
          <c:showLegendKey val="0"/>
          <c:showVal val="0"/>
          <c:showCatName val="0"/>
          <c:showSerName val="0"/>
          <c:showPercent val="0"/>
          <c:showBubbleSize val="0"/>
        </c:dLbls>
        <c:marker val="1"/>
        <c:smooth val="0"/>
        <c:axId val="35961472"/>
        <c:axId val="35967744"/>
      </c:lineChart>
      <c:dateAx>
        <c:axId val="35961472"/>
        <c:scaling>
          <c:orientation val="minMax"/>
        </c:scaling>
        <c:delete val="1"/>
        <c:axPos val="b"/>
        <c:numFmt formatCode="ge" sourceLinked="1"/>
        <c:majorTickMark val="none"/>
        <c:minorTickMark val="none"/>
        <c:tickLblPos val="none"/>
        <c:crossAx val="35967744"/>
        <c:crosses val="autoZero"/>
        <c:auto val="1"/>
        <c:lblOffset val="100"/>
        <c:baseTimeUnit val="years"/>
      </c:dateAx>
      <c:valAx>
        <c:axId val="35967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961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495.69</c:v>
                </c:pt>
                <c:pt idx="1">
                  <c:v>555.34</c:v>
                </c:pt>
                <c:pt idx="2">
                  <c:v>471.12</c:v>
                </c:pt>
                <c:pt idx="3" formatCode="#,##0.00;&quot;△&quot;#,##0.00">
                  <c:v>0</c:v>
                </c:pt>
                <c:pt idx="4">
                  <c:v>638.66999999999996</c:v>
                </c:pt>
              </c:numCache>
            </c:numRef>
          </c:val>
          <c:extLst xmlns:c16r2="http://schemas.microsoft.com/office/drawing/2015/06/chart">
            <c:ext xmlns:c16="http://schemas.microsoft.com/office/drawing/2014/chart" uri="{C3380CC4-5D6E-409C-BE32-E72D297353CC}">
              <c16:uniqueId val="{00000000-50CF-47CA-A4D7-06024DA5308F}"/>
            </c:ext>
          </c:extLst>
        </c:ser>
        <c:dLbls>
          <c:showLegendKey val="0"/>
          <c:showVal val="0"/>
          <c:showCatName val="0"/>
          <c:showSerName val="0"/>
          <c:showPercent val="0"/>
          <c:showBubbleSize val="0"/>
        </c:dLbls>
        <c:gapWidth val="150"/>
        <c:axId val="35679232"/>
        <c:axId val="35681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1156.78</c:v>
                </c:pt>
                <c:pt idx="1">
                  <c:v>1239.21</c:v>
                </c:pt>
                <c:pt idx="2">
                  <c:v>1196.58</c:v>
                </c:pt>
                <c:pt idx="3">
                  <c:v>776.75</c:v>
                </c:pt>
                <c:pt idx="4">
                  <c:v>438.26</c:v>
                </c:pt>
              </c:numCache>
            </c:numRef>
          </c:val>
          <c:smooth val="0"/>
          <c:extLst xmlns:c16r2="http://schemas.microsoft.com/office/drawing/2015/06/chart">
            <c:ext xmlns:c16="http://schemas.microsoft.com/office/drawing/2014/chart" uri="{C3380CC4-5D6E-409C-BE32-E72D297353CC}">
              <c16:uniqueId val="{00000001-50CF-47CA-A4D7-06024DA5308F}"/>
            </c:ext>
          </c:extLst>
        </c:ser>
        <c:dLbls>
          <c:showLegendKey val="0"/>
          <c:showVal val="0"/>
          <c:showCatName val="0"/>
          <c:showSerName val="0"/>
          <c:showPercent val="0"/>
          <c:showBubbleSize val="0"/>
        </c:dLbls>
        <c:marker val="1"/>
        <c:smooth val="0"/>
        <c:axId val="35679232"/>
        <c:axId val="35681408"/>
      </c:lineChart>
      <c:dateAx>
        <c:axId val="35679232"/>
        <c:scaling>
          <c:orientation val="minMax"/>
        </c:scaling>
        <c:delete val="1"/>
        <c:axPos val="b"/>
        <c:numFmt formatCode="ge" sourceLinked="1"/>
        <c:majorTickMark val="none"/>
        <c:minorTickMark val="none"/>
        <c:tickLblPos val="none"/>
        <c:crossAx val="35681408"/>
        <c:crosses val="autoZero"/>
        <c:auto val="1"/>
        <c:lblOffset val="100"/>
        <c:baseTimeUnit val="years"/>
      </c:dateAx>
      <c:valAx>
        <c:axId val="35681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679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59.43</c:v>
                </c:pt>
                <c:pt idx="1">
                  <c:v>59.76</c:v>
                </c:pt>
                <c:pt idx="2">
                  <c:v>56.82</c:v>
                </c:pt>
                <c:pt idx="3">
                  <c:v>95.19</c:v>
                </c:pt>
                <c:pt idx="4">
                  <c:v>61.86</c:v>
                </c:pt>
              </c:numCache>
            </c:numRef>
          </c:val>
          <c:extLst xmlns:c16r2="http://schemas.microsoft.com/office/drawing/2015/06/chart">
            <c:ext xmlns:c16="http://schemas.microsoft.com/office/drawing/2014/chart" uri="{C3380CC4-5D6E-409C-BE32-E72D297353CC}">
              <c16:uniqueId val="{00000000-D004-4B3C-B12B-B9E744CA0E47}"/>
            </c:ext>
          </c:extLst>
        </c:ser>
        <c:dLbls>
          <c:showLegendKey val="0"/>
          <c:showVal val="0"/>
          <c:showCatName val="0"/>
          <c:showSerName val="0"/>
          <c:showPercent val="0"/>
          <c:showBubbleSize val="0"/>
        </c:dLbls>
        <c:gapWidth val="150"/>
        <c:axId val="35708288"/>
        <c:axId val="35714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33.82</c:v>
                </c:pt>
                <c:pt idx="1">
                  <c:v>38.14</c:v>
                </c:pt>
                <c:pt idx="2">
                  <c:v>38.28</c:v>
                </c:pt>
                <c:pt idx="3">
                  <c:v>38.49</c:v>
                </c:pt>
                <c:pt idx="4">
                  <c:v>39.86</c:v>
                </c:pt>
              </c:numCache>
            </c:numRef>
          </c:val>
          <c:smooth val="0"/>
          <c:extLst xmlns:c16r2="http://schemas.microsoft.com/office/drawing/2015/06/chart">
            <c:ext xmlns:c16="http://schemas.microsoft.com/office/drawing/2014/chart" uri="{C3380CC4-5D6E-409C-BE32-E72D297353CC}">
              <c16:uniqueId val="{00000001-D004-4B3C-B12B-B9E744CA0E47}"/>
            </c:ext>
          </c:extLst>
        </c:ser>
        <c:dLbls>
          <c:showLegendKey val="0"/>
          <c:showVal val="0"/>
          <c:showCatName val="0"/>
          <c:showSerName val="0"/>
          <c:showPercent val="0"/>
          <c:showBubbleSize val="0"/>
        </c:dLbls>
        <c:marker val="1"/>
        <c:smooth val="0"/>
        <c:axId val="35708288"/>
        <c:axId val="35714560"/>
      </c:lineChart>
      <c:dateAx>
        <c:axId val="35708288"/>
        <c:scaling>
          <c:orientation val="minMax"/>
        </c:scaling>
        <c:delete val="1"/>
        <c:axPos val="b"/>
        <c:numFmt formatCode="ge" sourceLinked="1"/>
        <c:majorTickMark val="none"/>
        <c:minorTickMark val="none"/>
        <c:tickLblPos val="none"/>
        <c:crossAx val="35714560"/>
        <c:crosses val="autoZero"/>
        <c:auto val="1"/>
        <c:lblOffset val="100"/>
        <c:baseTimeUnit val="years"/>
      </c:dateAx>
      <c:valAx>
        <c:axId val="35714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70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265.86</c:v>
                </c:pt>
                <c:pt idx="1">
                  <c:v>271.83999999999997</c:v>
                </c:pt>
                <c:pt idx="2">
                  <c:v>279.89999999999998</c:v>
                </c:pt>
                <c:pt idx="3">
                  <c:v>180.45</c:v>
                </c:pt>
                <c:pt idx="4">
                  <c:v>269.01</c:v>
                </c:pt>
              </c:numCache>
            </c:numRef>
          </c:val>
          <c:extLst xmlns:c16r2="http://schemas.microsoft.com/office/drawing/2015/06/chart">
            <c:ext xmlns:c16="http://schemas.microsoft.com/office/drawing/2014/chart" uri="{C3380CC4-5D6E-409C-BE32-E72D297353CC}">
              <c16:uniqueId val="{00000000-6628-4E56-BF27-18EFEAAC9329}"/>
            </c:ext>
          </c:extLst>
        </c:ser>
        <c:dLbls>
          <c:showLegendKey val="0"/>
          <c:showVal val="0"/>
          <c:showCatName val="0"/>
          <c:showSerName val="0"/>
          <c:showPercent val="0"/>
          <c:showBubbleSize val="0"/>
        </c:dLbls>
        <c:gapWidth val="150"/>
        <c:axId val="35823616"/>
        <c:axId val="35825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525.1</c:v>
                </c:pt>
                <c:pt idx="1">
                  <c:v>471.79</c:v>
                </c:pt>
                <c:pt idx="2">
                  <c:v>468.36</c:v>
                </c:pt>
                <c:pt idx="3">
                  <c:v>479.21</c:v>
                </c:pt>
                <c:pt idx="4">
                  <c:v>451.49</c:v>
                </c:pt>
              </c:numCache>
            </c:numRef>
          </c:val>
          <c:smooth val="0"/>
          <c:extLst xmlns:c16r2="http://schemas.microsoft.com/office/drawing/2015/06/chart">
            <c:ext xmlns:c16="http://schemas.microsoft.com/office/drawing/2014/chart" uri="{C3380CC4-5D6E-409C-BE32-E72D297353CC}">
              <c16:uniqueId val="{00000001-6628-4E56-BF27-18EFEAAC9329}"/>
            </c:ext>
          </c:extLst>
        </c:ser>
        <c:dLbls>
          <c:showLegendKey val="0"/>
          <c:showVal val="0"/>
          <c:showCatName val="0"/>
          <c:showSerName val="0"/>
          <c:showPercent val="0"/>
          <c:showBubbleSize val="0"/>
        </c:dLbls>
        <c:marker val="1"/>
        <c:smooth val="0"/>
        <c:axId val="35823616"/>
        <c:axId val="35825536"/>
      </c:lineChart>
      <c:dateAx>
        <c:axId val="35823616"/>
        <c:scaling>
          <c:orientation val="minMax"/>
        </c:scaling>
        <c:delete val="1"/>
        <c:axPos val="b"/>
        <c:numFmt formatCode="ge" sourceLinked="1"/>
        <c:majorTickMark val="none"/>
        <c:minorTickMark val="none"/>
        <c:tickLblPos val="none"/>
        <c:crossAx val="35825536"/>
        <c:crosses val="autoZero"/>
        <c:auto val="1"/>
        <c:lblOffset val="100"/>
        <c:baseTimeUnit val="years"/>
      </c:dateAx>
      <c:valAx>
        <c:axId val="35825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823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【88.63】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【38.88】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【460.50】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80" zoomScaleNormal="100"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福島県　古殿町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林業集落排水</v>
      </c>
      <c r="Q8" s="47"/>
      <c r="R8" s="47"/>
      <c r="S8" s="47"/>
      <c r="T8" s="47"/>
      <c r="U8" s="47"/>
      <c r="V8" s="47"/>
      <c r="W8" s="47" t="str">
        <f>データ!L6</f>
        <v>G2</v>
      </c>
      <c r="X8" s="47"/>
      <c r="Y8" s="47"/>
      <c r="Z8" s="47"/>
      <c r="AA8" s="47"/>
      <c r="AB8" s="47"/>
      <c r="AC8" s="47"/>
      <c r="AD8" s="48" t="str">
        <f>データ!$M$6</f>
        <v>非設置</v>
      </c>
      <c r="AE8" s="48"/>
      <c r="AF8" s="48"/>
      <c r="AG8" s="48"/>
      <c r="AH8" s="48"/>
      <c r="AI8" s="48"/>
      <c r="AJ8" s="48"/>
      <c r="AK8" s="3"/>
      <c r="AL8" s="49">
        <f>データ!S6</f>
        <v>5419</v>
      </c>
      <c r="AM8" s="49"/>
      <c r="AN8" s="49"/>
      <c r="AO8" s="49"/>
      <c r="AP8" s="49"/>
      <c r="AQ8" s="49"/>
      <c r="AR8" s="49"/>
      <c r="AS8" s="49"/>
      <c r="AT8" s="44">
        <f>データ!T6</f>
        <v>163.29</v>
      </c>
      <c r="AU8" s="44"/>
      <c r="AV8" s="44"/>
      <c r="AW8" s="44"/>
      <c r="AX8" s="44"/>
      <c r="AY8" s="44"/>
      <c r="AZ8" s="44"/>
      <c r="BA8" s="44"/>
      <c r="BB8" s="44">
        <f>データ!U6</f>
        <v>33.19</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12.77</v>
      </c>
      <c r="Q10" s="44"/>
      <c r="R10" s="44"/>
      <c r="S10" s="44"/>
      <c r="T10" s="44"/>
      <c r="U10" s="44"/>
      <c r="V10" s="44"/>
      <c r="W10" s="44">
        <f>データ!Q6</f>
        <v>100</v>
      </c>
      <c r="X10" s="44"/>
      <c r="Y10" s="44"/>
      <c r="Z10" s="44"/>
      <c r="AA10" s="44"/>
      <c r="AB10" s="44"/>
      <c r="AC10" s="44"/>
      <c r="AD10" s="49">
        <f>データ!R6</f>
        <v>3412</v>
      </c>
      <c r="AE10" s="49"/>
      <c r="AF10" s="49"/>
      <c r="AG10" s="49"/>
      <c r="AH10" s="49"/>
      <c r="AI10" s="49"/>
      <c r="AJ10" s="49"/>
      <c r="AK10" s="2"/>
      <c r="AL10" s="49">
        <f>データ!V6</f>
        <v>686</v>
      </c>
      <c r="AM10" s="49"/>
      <c r="AN10" s="49"/>
      <c r="AO10" s="49"/>
      <c r="AP10" s="49"/>
      <c r="AQ10" s="49"/>
      <c r="AR10" s="49"/>
      <c r="AS10" s="49"/>
      <c r="AT10" s="44">
        <f>データ!W6</f>
        <v>0.32</v>
      </c>
      <c r="AU10" s="44"/>
      <c r="AV10" s="44"/>
      <c r="AW10" s="44"/>
      <c r="AX10" s="44"/>
      <c r="AY10" s="44"/>
      <c r="AZ10" s="44"/>
      <c r="BA10" s="44"/>
      <c r="BB10" s="44">
        <f>データ!X6</f>
        <v>2143.75</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123</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124</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125</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【520.82】</v>
      </c>
      <c r="I86" s="25" t="str">
        <f>データ!CA6</f>
        <v>【38.78】</v>
      </c>
      <c r="J86" s="25" t="str">
        <f>データ!CL6</f>
        <v>【460.50】</v>
      </c>
      <c r="K86" s="25" t="str">
        <f>データ!CW6</f>
        <v>【38.88】</v>
      </c>
      <c r="L86" s="25" t="str">
        <f>データ!DH6</f>
        <v>【88.63】</v>
      </c>
      <c r="M86" s="25" t="s">
        <v>55</v>
      </c>
      <c r="N86" s="25" t="s">
        <v>56</v>
      </c>
      <c r="O86" s="25" t="str">
        <f>データ!EO6</f>
        <v>【0.00】</v>
      </c>
    </row>
  </sheetData>
  <sheetProtection algorithmName="SHA-512" hashValue="atqz4XThTDNKOf/eOWzZYSYqhEptepjWTDRFxbo8U5EEZ6dnenNbAN3yKfsDC4GFXqG3Yx1G0ecjU69Rohac/g==" saltValue="v10lU9LNTXYDddOpR/D7hQ=="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75051</v>
      </c>
      <c r="D6" s="32">
        <f t="shared" si="3"/>
        <v>47</v>
      </c>
      <c r="E6" s="32">
        <f t="shared" si="3"/>
        <v>17</v>
      </c>
      <c r="F6" s="32">
        <f t="shared" si="3"/>
        <v>7</v>
      </c>
      <c r="G6" s="32">
        <f t="shared" si="3"/>
        <v>0</v>
      </c>
      <c r="H6" s="32" t="str">
        <f t="shared" si="3"/>
        <v>福島県　古殿町</v>
      </c>
      <c r="I6" s="32" t="str">
        <f t="shared" si="3"/>
        <v>法非適用</v>
      </c>
      <c r="J6" s="32" t="str">
        <f t="shared" si="3"/>
        <v>下水道事業</v>
      </c>
      <c r="K6" s="32" t="str">
        <f t="shared" si="3"/>
        <v>林業集落排水</v>
      </c>
      <c r="L6" s="32" t="str">
        <f t="shared" si="3"/>
        <v>G2</v>
      </c>
      <c r="M6" s="32" t="str">
        <f t="shared" si="3"/>
        <v>非設置</v>
      </c>
      <c r="N6" s="33" t="str">
        <f t="shared" si="3"/>
        <v>-</v>
      </c>
      <c r="O6" s="33" t="str">
        <f t="shared" si="3"/>
        <v>該当数値なし</v>
      </c>
      <c r="P6" s="33">
        <f t="shared" si="3"/>
        <v>12.77</v>
      </c>
      <c r="Q6" s="33">
        <f t="shared" si="3"/>
        <v>100</v>
      </c>
      <c r="R6" s="33">
        <f t="shared" si="3"/>
        <v>3412</v>
      </c>
      <c r="S6" s="33">
        <f t="shared" si="3"/>
        <v>5419</v>
      </c>
      <c r="T6" s="33">
        <f t="shared" si="3"/>
        <v>163.29</v>
      </c>
      <c r="U6" s="33">
        <f t="shared" si="3"/>
        <v>33.19</v>
      </c>
      <c r="V6" s="33">
        <f t="shared" si="3"/>
        <v>686</v>
      </c>
      <c r="W6" s="33">
        <f t="shared" si="3"/>
        <v>0.32</v>
      </c>
      <c r="X6" s="33">
        <f t="shared" si="3"/>
        <v>2143.75</v>
      </c>
      <c r="Y6" s="34">
        <f>IF(Y7="",NA(),Y7)</f>
        <v>99.32</v>
      </c>
      <c r="Z6" s="34">
        <f t="shared" ref="Z6:AH6" si="4">IF(Z7="",NA(),Z7)</f>
        <v>98.94</v>
      </c>
      <c r="AA6" s="34">
        <f t="shared" si="4"/>
        <v>107.26</v>
      </c>
      <c r="AB6" s="34">
        <f t="shared" si="4"/>
        <v>53.7</v>
      </c>
      <c r="AC6" s="34">
        <f t="shared" si="4"/>
        <v>59.56</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495.69</v>
      </c>
      <c r="BG6" s="34">
        <f t="shared" ref="BG6:BO6" si="7">IF(BG7="",NA(),BG7)</f>
        <v>555.34</v>
      </c>
      <c r="BH6" s="34">
        <f t="shared" si="7"/>
        <v>471.12</v>
      </c>
      <c r="BI6" s="33">
        <f t="shared" si="7"/>
        <v>0</v>
      </c>
      <c r="BJ6" s="34">
        <f t="shared" si="7"/>
        <v>638.66999999999996</v>
      </c>
      <c r="BK6" s="34">
        <f t="shared" si="7"/>
        <v>1156.78</v>
      </c>
      <c r="BL6" s="34">
        <f t="shared" si="7"/>
        <v>1239.21</v>
      </c>
      <c r="BM6" s="34">
        <f t="shared" si="7"/>
        <v>1196.58</v>
      </c>
      <c r="BN6" s="34">
        <f t="shared" si="7"/>
        <v>776.75</v>
      </c>
      <c r="BO6" s="34">
        <f t="shared" si="7"/>
        <v>438.26</v>
      </c>
      <c r="BP6" s="33" t="str">
        <f>IF(BP7="","",IF(BP7="-","【-】","【"&amp;SUBSTITUTE(TEXT(BP7,"#,##0.00"),"-","△")&amp;"】"))</f>
        <v>【520.82】</v>
      </c>
      <c r="BQ6" s="34">
        <f>IF(BQ7="",NA(),BQ7)</f>
        <v>59.43</v>
      </c>
      <c r="BR6" s="34">
        <f t="shared" ref="BR6:BZ6" si="8">IF(BR7="",NA(),BR7)</f>
        <v>59.76</v>
      </c>
      <c r="BS6" s="34">
        <f t="shared" si="8"/>
        <v>56.82</v>
      </c>
      <c r="BT6" s="34">
        <f t="shared" si="8"/>
        <v>95.19</v>
      </c>
      <c r="BU6" s="34">
        <f t="shared" si="8"/>
        <v>61.86</v>
      </c>
      <c r="BV6" s="34">
        <f t="shared" si="8"/>
        <v>33.82</v>
      </c>
      <c r="BW6" s="34">
        <f t="shared" si="8"/>
        <v>38.14</v>
      </c>
      <c r="BX6" s="34">
        <f t="shared" si="8"/>
        <v>38.28</v>
      </c>
      <c r="BY6" s="34">
        <f t="shared" si="8"/>
        <v>38.49</v>
      </c>
      <c r="BZ6" s="34">
        <f t="shared" si="8"/>
        <v>39.86</v>
      </c>
      <c r="CA6" s="33" t="str">
        <f>IF(CA7="","",IF(CA7="-","【-】","【"&amp;SUBSTITUTE(TEXT(CA7,"#,##0.00"),"-","△")&amp;"】"))</f>
        <v>【38.78】</v>
      </c>
      <c r="CB6" s="34">
        <f>IF(CB7="",NA(),CB7)</f>
        <v>265.86</v>
      </c>
      <c r="CC6" s="34">
        <f t="shared" ref="CC6:CK6" si="9">IF(CC7="",NA(),CC7)</f>
        <v>271.83999999999997</v>
      </c>
      <c r="CD6" s="34">
        <f t="shared" si="9"/>
        <v>279.89999999999998</v>
      </c>
      <c r="CE6" s="34">
        <f t="shared" si="9"/>
        <v>180.45</v>
      </c>
      <c r="CF6" s="34">
        <f t="shared" si="9"/>
        <v>269.01</v>
      </c>
      <c r="CG6" s="34">
        <f t="shared" si="9"/>
        <v>525.1</v>
      </c>
      <c r="CH6" s="34">
        <f t="shared" si="9"/>
        <v>471.79</v>
      </c>
      <c r="CI6" s="34">
        <f t="shared" si="9"/>
        <v>468.36</v>
      </c>
      <c r="CJ6" s="34">
        <f t="shared" si="9"/>
        <v>479.21</v>
      </c>
      <c r="CK6" s="34">
        <f t="shared" si="9"/>
        <v>451.49</v>
      </c>
      <c r="CL6" s="33" t="str">
        <f>IF(CL7="","",IF(CL7="-","【-】","【"&amp;SUBSTITUTE(TEXT(CL7,"#,##0.00"),"-","△")&amp;"】"))</f>
        <v>【460.50】</v>
      </c>
      <c r="CM6" s="34">
        <f>IF(CM7="",NA(),CM7)</f>
        <v>105.84</v>
      </c>
      <c r="CN6" s="34">
        <f t="shared" ref="CN6:CV6" si="10">IF(CN7="",NA(),CN7)</f>
        <v>105.84</v>
      </c>
      <c r="CO6" s="34">
        <f t="shared" si="10"/>
        <v>105.84</v>
      </c>
      <c r="CP6" s="34">
        <f t="shared" si="10"/>
        <v>38.97</v>
      </c>
      <c r="CQ6" s="34">
        <f t="shared" si="10"/>
        <v>33.840000000000003</v>
      </c>
      <c r="CR6" s="34">
        <f t="shared" si="10"/>
        <v>58.58</v>
      </c>
      <c r="CS6" s="34">
        <f t="shared" si="10"/>
        <v>56.52</v>
      </c>
      <c r="CT6" s="34">
        <f t="shared" si="10"/>
        <v>53.97</v>
      </c>
      <c r="CU6" s="34">
        <f t="shared" si="10"/>
        <v>40.53</v>
      </c>
      <c r="CV6" s="34">
        <f t="shared" si="10"/>
        <v>40.67</v>
      </c>
      <c r="CW6" s="33" t="str">
        <f>IF(CW7="","",IF(CW7="-","【-】","【"&amp;SUBSTITUTE(TEXT(CW7,"#,##0.00"),"-","△")&amp;"】"))</f>
        <v>【38.88】</v>
      </c>
      <c r="CX6" s="34">
        <f>IF(CX7="",NA(),CX7)</f>
        <v>90.78</v>
      </c>
      <c r="CY6" s="34">
        <f t="shared" ref="CY6:DG6" si="11">IF(CY7="",NA(),CY7)</f>
        <v>93.28</v>
      </c>
      <c r="CZ6" s="34">
        <f t="shared" si="11"/>
        <v>93.48</v>
      </c>
      <c r="DA6" s="34">
        <f t="shared" si="11"/>
        <v>92.4</v>
      </c>
      <c r="DB6" s="34">
        <f t="shared" si="11"/>
        <v>86.59</v>
      </c>
      <c r="DC6" s="34">
        <f t="shared" si="11"/>
        <v>89.31</v>
      </c>
      <c r="DD6" s="34">
        <f t="shared" si="11"/>
        <v>91.27</v>
      </c>
      <c r="DE6" s="34">
        <f t="shared" si="11"/>
        <v>92.01</v>
      </c>
      <c r="DF6" s="34">
        <f t="shared" si="11"/>
        <v>90.28</v>
      </c>
      <c r="DG6" s="34">
        <f t="shared" si="11"/>
        <v>89.47</v>
      </c>
      <c r="DH6" s="33" t="str">
        <f>IF(DH7="","",IF(DH7="-","【-】","【"&amp;SUBSTITUTE(TEXT(DH7,"#,##0.00"),"-","△")&amp;"】"))</f>
        <v>【88.63】</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3">
        <f t="shared" si="14"/>
        <v>0</v>
      </c>
      <c r="EK6" s="33">
        <f t="shared" si="14"/>
        <v>0</v>
      </c>
      <c r="EL6" s="33">
        <f t="shared" si="14"/>
        <v>0</v>
      </c>
      <c r="EM6" s="34">
        <f t="shared" si="14"/>
        <v>0.02</v>
      </c>
      <c r="EN6" s="33">
        <f t="shared" si="14"/>
        <v>0</v>
      </c>
      <c r="EO6" s="33" t="str">
        <f>IF(EO7="","",IF(EO7="-","【-】","【"&amp;SUBSTITUTE(TEXT(EO7,"#,##0.00"),"-","△")&amp;"】"))</f>
        <v>【0.00】</v>
      </c>
    </row>
    <row r="7" spans="1:145" s="35" customFormat="1" x14ac:dyDescent="0.15">
      <c r="A7" s="27"/>
      <c r="B7" s="36">
        <v>2017</v>
      </c>
      <c r="C7" s="36">
        <v>75051</v>
      </c>
      <c r="D7" s="36">
        <v>47</v>
      </c>
      <c r="E7" s="36">
        <v>17</v>
      </c>
      <c r="F7" s="36">
        <v>7</v>
      </c>
      <c r="G7" s="36">
        <v>0</v>
      </c>
      <c r="H7" s="36" t="s">
        <v>110</v>
      </c>
      <c r="I7" s="36" t="s">
        <v>111</v>
      </c>
      <c r="J7" s="36" t="s">
        <v>112</v>
      </c>
      <c r="K7" s="36" t="s">
        <v>113</v>
      </c>
      <c r="L7" s="36" t="s">
        <v>114</v>
      </c>
      <c r="M7" s="36" t="s">
        <v>115</v>
      </c>
      <c r="N7" s="37" t="s">
        <v>116</v>
      </c>
      <c r="O7" s="37" t="s">
        <v>117</v>
      </c>
      <c r="P7" s="37">
        <v>12.77</v>
      </c>
      <c r="Q7" s="37">
        <v>100</v>
      </c>
      <c r="R7" s="37">
        <v>3412</v>
      </c>
      <c r="S7" s="37">
        <v>5419</v>
      </c>
      <c r="T7" s="37">
        <v>163.29</v>
      </c>
      <c r="U7" s="37">
        <v>33.19</v>
      </c>
      <c r="V7" s="37">
        <v>686</v>
      </c>
      <c r="W7" s="37">
        <v>0.32</v>
      </c>
      <c r="X7" s="37">
        <v>2143.75</v>
      </c>
      <c r="Y7" s="37">
        <v>99.32</v>
      </c>
      <c r="Z7" s="37">
        <v>98.94</v>
      </c>
      <c r="AA7" s="37">
        <v>107.26</v>
      </c>
      <c r="AB7" s="37">
        <v>53.7</v>
      </c>
      <c r="AC7" s="37">
        <v>59.56</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495.69</v>
      </c>
      <c r="BG7" s="37">
        <v>555.34</v>
      </c>
      <c r="BH7" s="37">
        <v>471.12</v>
      </c>
      <c r="BI7" s="37">
        <v>0</v>
      </c>
      <c r="BJ7" s="37">
        <v>638.66999999999996</v>
      </c>
      <c r="BK7" s="37">
        <v>1156.78</v>
      </c>
      <c r="BL7" s="37">
        <v>1239.21</v>
      </c>
      <c r="BM7" s="37">
        <v>1196.58</v>
      </c>
      <c r="BN7" s="37">
        <v>776.75</v>
      </c>
      <c r="BO7" s="37">
        <v>438.26</v>
      </c>
      <c r="BP7" s="37">
        <v>520.82000000000005</v>
      </c>
      <c r="BQ7" s="37">
        <v>59.43</v>
      </c>
      <c r="BR7" s="37">
        <v>59.76</v>
      </c>
      <c r="BS7" s="37">
        <v>56.82</v>
      </c>
      <c r="BT7" s="37">
        <v>95.19</v>
      </c>
      <c r="BU7" s="37">
        <v>61.86</v>
      </c>
      <c r="BV7" s="37">
        <v>33.82</v>
      </c>
      <c r="BW7" s="37">
        <v>38.14</v>
      </c>
      <c r="BX7" s="37">
        <v>38.28</v>
      </c>
      <c r="BY7" s="37">
        <v>38.49</v>
      </c>
      <c r="BZ7" s="37">
        <v>39.86</v>
      </c>
      <c r="CA7" s="37">
        <v>38.78</v>
      </c>
      <c r="CB7" s="37">
        <v>265.86</v>
      </c>
      <c r="CC7" s="37">
        <v>271.83999999999997</v>
      </c>
      <c r="CD7" s="37">
        <v>279.89999999999998</v>
      </c>
      <c r="CE7" s="37">
        <v>180.45</v>
      </c>
      <c r="CF7" s="37">
        <v>269.01</v>
      </c>
      <c r="CG7" s="37">
        <v>525.1</v>
      </c>
      <c r="CH7" s="37">
        <v>471.79</v>
      </c>
      <c r="CI7" s="37">
        <v>468.36</v>
      </c>
      <c r="CJ7" s="37">
        <v>479.21</v>
      </c>
      <c r="CK7" s="37">
        <v>451.49</v>
      </c>
      <c r="CL7" s="37">
        <v>460.5</v>
      </c>
      <c r="CM7" s="37">
        <v>105.84</v>
      </c>
      <c r="CN7" s="37">
        <v>105.84</v>
      </c>
      <c r="CO7" s="37">
        <v>105.84</v>
      </c>
      <c r="CP7" s="37">
        <v>38.97</v>
      </c>
      <c r="CQ7" s="37">
        <v>33.840000000000003</v>
      </c>
      <c r="CR7" s="37">
        <v>58.58</v>
      </c>
      <c r="CS7" s="37">
        <v>56.52</v>
      </c>
      <c r="CT7" s="37">
        <v>53.97</v>
      </c>
      <c r="CU7" s="37">
        <v>40.53</v>
      </c>
      <c r="CV7" s="37">
        <v>40.67</v>
      </c>
      <c r="CW7" s="37">
        <v>38.880000000000003</v>
      </c>
      <c r="CX7" s="37">
        <v>90.78</v>
      </c>
      <c r="CY7" s="37">
        <v>93.28</v>
      </c>
      <c r="CZ7" s="37">
        <v>93.48</v>
      </c>
      <c r="DA7" s="37">
        <v>92.4</v>
      </c>
      <c r="DB7" s="37">
        <v>86.59</v>
      </c>
      <c r="DC7" s="37">
        <v>89.31</v>
      </c>
      <c r="DD7" s="37">
        <v>91.27</v>
      </c>
      <c r="DE7" s="37">
        <v>92.01</v>
      </c>
      <c r="DF7" s="37">
        <v>90.28</v>
      </c>
      <c r="DG7" s="37">
        <v>89.47</v>
      </c>
      <c r="DH7" s="37">
        <v>88.63</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v>
      </c>
      <c r="EK7" s="37">
        <v>0</v>
      </c>
      <c r="EL7" s="37">
        <v>0</v>
      </c>
      <c r="EM7" s="37">
        <v>0.02</v>
      </c>
      <c r="EN7" s="37">
        <v>0</v>
      </c>
      <c r="EO7" s="37">
        <v>0</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安藤　貴之</cp:lastModifiedBy>
  <dcterms:modified xsi:type="dcterms:W3CDTF">2019-01-29T03:49:42Z</dcterms:modified>
</cp:coreProperties>
</file>