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2vnU99iBILgO6ZjGMOP+k5X810u5BpiULd1hU+B6TdmsCHDL2E5RZYGMD7Yip+HU3/qYEFkIN2nL4aNlxvqyA==" workbookSaltValue="ljvRIJEuZdDpkfjqy0Zn1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<sst xmlns="http://schemas.openxmlformats.org/spreadsheetml/2006/main" count="240" uniqueCount="126">
  <si>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</si>
  <si>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</si>
  <si>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</si>
  <si>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</si>
  <si>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</si>
  <si>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</si>
  <si>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</si>
  <si>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</si>
  <si>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</si>
  <si>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</si>
  <si>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</si>
  <si>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</si>
  <si>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</si>
  <si>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</si>
  <si>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</si>
  <si>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</si>
  <si>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</si>
  <si>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</si>
  <si>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</si>
  <si>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</si>
  <si>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</si>
  <si>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</si>
  <si>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</si>
  <si>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</si>
  <si>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</si>
  <si>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</si>
  <si>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</si>
  <si>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</si>
  <si>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</si>
  <si>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</si>
  <si>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</si>
  <si>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</si>
  <si>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</si>
  <si>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</si>
  <si>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</si>
  <si>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</si>
  <si>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</si>
  <si>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</si>
  <si>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</si>
  <si>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</si>
  <si>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</si>
  <si>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</si>
  <si>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</si>
  <si>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</si>
  <si>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</si>
  <si>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</si>
  <si>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</si>
  <si>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</si>
  <si>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</si>
  <si>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</si>
  <si>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</si>
  <si>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</si>
  <si>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</si>
  <si>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</si>
  <si>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</si>
  <si>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</si>
  <si>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</si>
  <si>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</si>
  <si>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</si>
  <si>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</si>
  <si>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</si>
  <si>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</si>
  <si>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</si>
  <si>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</si>
  <si>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</si>
  <si>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</si>
  <si>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</si>
  <si>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</si>
  <si>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</si>
  <si>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</si>
  <si>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</si>
  <si>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</si>
  <si>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</si>
  <si>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</si>
  <si>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</si>
  <si>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</si>
  <si>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</si>
  <si>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</si>
  <si>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</si>
  <si>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</si>
  <si>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</si>
  <si>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</si>
  <si>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</si>
  <si>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</si>
  <si>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</si>
  <si>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</si>
  <si>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</si>
  <si>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</si>
  <si>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</si>
  <si>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</si>
  <si>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</si>
  <si>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</si>
  <si>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</si>
  <si>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</si>
  <si>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</si>
  <si>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</si>
  <si>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</si>
  <si>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</si>
  <si>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</si>
  <si>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</si>
  <si>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</si>
  <si>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</si>
  <si>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</si>
  <si>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</si>
  <si>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</si>
  <si>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</si>
  <si>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</si>
  <si>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</si>
  <si>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</si>
  <si>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</si>
  <si>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</si>
  <si>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</si>
  <si>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</si>
  <si>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</si>
  <si>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</si>
  <si>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</si>
  <si>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</si>
  <si>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</si>
  <si>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</si>
  <si>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</si>
  <si>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</si>
  <si>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</si>
  <si>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</si>
  <si>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大部分の管渠については、法定耐用年数が到来していないため更新を行う計画はないが、処理場施設が20年を越える地区もあるため老朽化対策を計画的に実施していく必要がある。</t>
    <rPh sb="1" eb="4">
      <t>ダイブブン</t>
    </rPh>
    <rPh sb="5" eb="7">
      <t>カンキョ</t>
    </rPh>
    <rPh sb="13" eb="15">
      <t>ホウテイ</t>
    </rPh>
    <rPh sb="15" eb="17">
      <t>タイヨウ</t>
    </rPh>
    <rPh sb="17" eb="19">
      <t>ネンスウ</t>
    </rPh>
    <rPh sb="20" eb="22">
      <t>トウライ</t>
    </rPh>
    <rPh sb="29" eb="31">
      <t>コウシン</t>
    </rPh>
    <rPh sb="32" eb="33">
      <t>オコナ</t>
    </rPh>
    <rPh sb="34" eb="36">
      <t>ケイカク</t>
    </rPh>
    <rPh sb="41" eb="44">
      <t>ショリジョウ</t>
    </rPh>
    <rPh sb="44" eb="46">
      <t>シセツ</t>
    </rPh>
    <rPh sb="49" eb="50">
      <t>ネン</t>
    </rPh>
    <rPh sb="51" eb="52">
      <t>コ</t>
    </rPh>
    <rPh sb="54" eb="56">
      <t>チク</t>
    </rPh>
    <rPh sb="61" eb="64">
      <t>ロウキュウカ</t>
    </rPh>
    <rPh sb="64" eb="66">
      <t>タイサク</t>
    </rPh>
    <rPh sb="67" eb="70">
      <t>ケイカクテキ</t>
    </rPh>
    <rPh sb="71" eb="73">
      <t>ジッシ</t>
    </rPh>
    <rPh sb="77" eb="79">
      <t>ヒツヨウ</t>
    </rPh>
    <phoneticPr fontId="4"/>
  </si>
  <si>
    <t>　普及率が低く、普及率の向上が課題となっている。類似団体や全国平均と比較しても、経営状況は良いとは言えない状況にある。</t>
    <rPh sb="1" eb="3">
      <t>フキュウ</t>
    </rPh>
    <rPh sb="3" eb="4">
      <t>リツ</t>
    </rPh>
    <rPh sb="5" eb="6">
      <t>ヒク</t>
    </rPh>
    <rPh sb="8" eb="10">
      <t>フキュウ</t>
    </rPh>
    <rPh sb="10" eb="11">
      <t>リツ</t>
    </rPh>
    <rPh sb="12" eb="14">
      <t>コウジョウ</t>
    </rPh>
    <rPh sb="15" eb="17">
      <t>カダイ</t>
    </rPh>
    <rPh sb="24" eb="26">
      <t>ルイジ</t>
    </rPh>
    <rPh sb="26" eb="28">
      <t>ダンタイ</t>
    </rPh>
    <rPh sb="29" eb="31">
      <t>ゼンコク</t>
    </rPh>
    <rPh sb="31" eb="33">
      <t>ヘイキン</t>
    </rPh>
    <rPh sb="34" eb="36">
      <t>ヒカク</t>
    </rPh>
    <rPh sb="40" eb="42">
      <t>ケイエイ</t>
    </rPh>
    <rPh sb="42" eb="44">
      <t>ジョウキョウ</t>
    </rPh>
    <rPh sb="45" eb="46">
      <t>ヨ</t>
    </rPh>
    <rPh sb="49" eb="50">
      <t>イ</t>
    </rPh>
    <rPh sb="53" eb="55">
      <t>ジョウキョウ</t>
    </rPh>
    <phoneticPr fontId="4"/>
  </si>
  <si>
    <t>　収益的収支比率が100％を下回っている状況である。支出の大部分を占めているのは企業債償還金と施設の老朽化に伴う修繕費となっている。
　現在新規地区の事業も始まっており、今後企業債残高の増加が見込まれる。</t>
    <rPh sb="1" eb="3">
      <t>シュウエキ</t>
    </rPh>
    <rPh sb="3" eb="4">
      <t>テキ</t>
    </rPh>
    <rPh sb="4" eb="6">
      <t>シュウシ</t>
    </rPh>
    <rPh sb="6" eb="8">
      <t>ヒリツ</t>
    </rPh>
    <rPh sb="14" eb="16">
      <t>シタマワ</t>
    </rPh>
    <rPh sb="20" eb="22">
      <t>ジョウキョウ</t>
    </rPh>
    <rPh sb="26" eb="28">
      <t>シシュツ</t>
    </rPh>
    <rPh sb="29" eb="32">
      <t>ダイブブン</t>
    </rPh>
    <rPh sb="33" eb="34">
      <t>シ</t>
    </rPh>
    <rPh sb="40" eb="42">
      <t>キギョウ</t>
    </rPh>
    <rPh sb="42" eb="43">
      <t>サイ</t>
    </rPh>
    <rPh sb="43" eb="45">
      <t>ショウカン</t>
    </rPh>
    <rPh sb="45" eb="46">
      <t>キン</t>
    </rPh>
    <rPh sb="47" eb="49">
      <t>シセツ</t>
    </rPh>
    <rPh sb="50" eb="53">
      <t>ロウキュウカ</t>
    </rPh>
    <rPh sb="54" eb="55">
      <t>トモナ</t>
    </rPh>
    <rPh sb="56" eb="59">
      <t>シュウゼンヒ</t>
    </rPh>
    <rPh sb="68" eb="70">
      <t>ゲンザイ</t>
    </rPh>
    <rPh sb="70" eb="72">
      <t>シンキ</t>
    </rPh>
    <rPh sb="72" eb="74">
      <t>チク</t>
    </rPh>
    <rPh sb="75" eb="77">
      <t>ジギョウ</t>
    </rPh>
    <rPh sb="78" eb="79">
      <t>ハジ</t>
    </rPh>
    <rPh sb="85" eb="87">
      <t>コンゴ</t>
    </rPh>
    <rPh sb="87" eb="89">
      <t>キギョウ</t>
    </rPh>
    <rPh sb="89" eb="90">
      <t>サイ</t>
    </rPh>
    <rPh sb="90" eb="92">
      <t>ザンダカ</t>
    </rPh>
    <rPh sb="93" eb="95">
      <t>ゾウカ</t>
    </rPh>
    <rPh sb="96" eb="98">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</si>
</sst>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0.44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C1-423B-88E0-985BD03A44C7}"/>
            </c:ext>
          </c:extLst>
        </c:ser>
        <c:dLbls>
          <c:showLegendKey val="0"/>
          <c:showVal val="0"/>
          <c:showCatName val="0"/>
          <c:showSerName val="0"/>
          <c:showPercent val="0"/>
          <c:showBubbleSize val="0"/>
        </c:dLbls>
        <c:gapWidth val="150"/>
        <c:axId val="87254528"/>
        <c:axId val="872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1DC1-423B-88E0-985BD03A44C7}"/>
            </c:ext>
          </c:extLst>
        </c:ser>
        <c:dLbls>
          <c:showLegendKey val="0"/>
          <c:showVal val="0"/>
          <c:showCatName val="0"/>
          <c:showSerName val="0"/>
          <c:showPercent val="0"/>
          <c:showBubbleSize val="0"/>
        </c:dLbls>
        <c:marker val="1"/>
        <c:smooth val="0"/>
        <c:axId val="87254528"/>
        <c:axId val="87256448"/>
      </c:lineChart>
      <c:dateAx>
        <c:axId val="87254528"/>
        <c:scaling>
          <c:orientation val="minMax"/>
        </c:scaling>
        <c:delete val="1"/>
        <c:axPos val="b"/>
        <c:numFmt formatCode="ge" sourceLinked="1"/>
        <c:majorTickMark val="none"/>
        <c:minorTickMark val="none"/>
        <c:tickLblPos val="none"/>
        <c:crossAx val="87256448"/>
        <c:crosses val="autoZero"/>
        <c:auto val="1"/>
        <c:lblOffset val="100"/>
        <c:baseTimeUnit val="years"/>
      </c:dateAx>
      <c:valAx>
        <c:axId val="872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39.04</c:v>
                </c:pt>
                <c:pt idx="1">
                  <c:v>39.04</c:v>
                </c:pt>
                <c:pt idx="2">
                  <c:v>39.04</c:v>
                </c:pt>
                <c:pt idx="3">
                  <c:v>39.04</c:v>
                </c:pt>
                <c:pt idx="4">
                  <c:v>39.04</c:v>
                </c:pt>
              </c:numCache>
            </c:numRef>
          </c:val>
          <c:extLst xmlns:c16r2="http://schemas.microsoft.com/office/drawing/2015/06/chart">
            <c:ext xmlns:c16="http://schemas.microsoft.com/office/drawing/2014/chart" uri="{C3380CC4-5D6E-409C-BE32-E72D297353CC}">
              <c16:uniqueId val="{00000000-C6A5-4F78-AD21-AACF78ECE883}"/>
            </c:ext>
          </c:extLst>
        </c:ser>
        <c:dLbls>
          <c:showLegendKey val="0"/>
          <c:showVal val="0"/>
          <c:showCatName val="0"/>
          <c:showSerName val="0"/>
          <c:showPercent val="0"/>
          <c:showBubbleSize val="0"/>
        </c:dLbls>
        <c:gapWidth val="150"/>
        <c:axId val="98706944"/>
        <c:axId val="9870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C6A5-4F78-AD21-AACF78ECE883}"/>
            </c:ext>
          </c:extLst>
        </c:ser>
        <c:dLbls>
          <c:showLegendKey val="0"/>
          <c:showVal val="0"/>
          <c:showCatName val="0"/>
          <c:showSerName val="0"/>
          <c:showPercent val="0"/>
          <c:showBubbleSize val="0"/>
        </c:dLbls>
        <c:marker val="1"/>
        <c:smooth val="0"/>
        <c:axId val="98706944"/>
        <c:axId val="98708864"/>
      </c:lineChart>
      <c:dateAx>
        <c:axId val="98706944"/>
        <c:scaling>
          <c:orientation val="minMax"/>
        </c:scaling>
        <c:delete val="1"/>
        <c:axPos val="b"/>
        <c:numFmt formatCode="ge" sourceLinked="1"/>
        <c:majorTickMark val="none"/>
        <c:minorTickMark val="none"/>
        <c:tickLblPos val="none"/>
        <c:crossAx val="98708864"/>
        <c:crosses val="autoZero"/>
        <c:auto val="1"/>
        <c:lblOffset val="100"/>
        <c:baseTimeUnit val="years"/>
      </c:dateAx>
      <c:valAx>
        <c:axId val="9870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90.04</c:v>
                </c:pt>
                <c:pt idx="1">
                  <c:v>88.76</c:v>
                </c:pt>
                <c:pt idx="2">
                  <c:v>83.7</c:v>
                </c:pt>
                <c:pt idx="3">
                  <c:v>83.94</c:v>
                </c:pt>
                <c:pt idx="4">
                  <c:v>84.97</c:v>
                </c:pt>
              </c:numCache>
            </c:numRef>
          </c:val>
          <c:extLst xmlns:c16r2="http://schemas.microsoft.com/office/drawing/2015/06/chart">
            <c:ext xmlns:c16="http://schemas.microsoft.com/office/drawing/2014/chart" uri="{C3380CC4-5D6E-409C-BE32-E72D297353CC}">
              <c16:uniqueId val="{00000000-5513-4493-A50F-93B5A7E5D237}"/>
            </c:ext>
          </c:extLst>
        </c:ser>
        <c:dLbls>
          <c:showLegendKey val="0"/>
          <c:showVal val="0"/>
          <c:showCatName val="0"/>
          <c:showSerName val="0"/>
          <c:showPercent val="0"/>
          <c:showBubbleSize val="0"/>
        </c:dLbls>
        <c:gapWidth val="150"/>
        <c:axId val="98760576"/>
        <c:axId val="9883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5513-4493-A50F-93B5A7E5D237}"/>
            </c:ext>
          </c:extLst>
        </c:ser>
        <c:dLbls>
          <c:showLegendKey val="0"/>
          <c:showVal val="0"/>
          <c:showCatName val="0"/>
          <c:showSerName val="0"/>
          <c:showPercent val="0"/>
          <c:showBubbleSize val="0"/>
        </c:dLbls>
        <c:marker val="1"/>
        <c:smooth val="0"/>
        <c:axId val="98760576"/>
        <c:axId val="98832384"/>
      </c:lineChart>
      <c:dateAx>
        <c:axId val="98760576"/>
        <c:scaling>
          <c:orientation val="minMax"/>
        </c:scaling>
        <c:delete val="1"/>
        <c:axPos val="b"/>
        <c:numFmt formatCode="ge" sourceLinked="1"/>
        <c:majorTickMark val="none"/>
        <c:minorTickMark val="none"/>
        <c:tickLblPos val="none"/>
        <c:crossAx val="98832384"/>
        <c:crosses val="autoZero"/>
        <c:auto val="1"/>
        <c:lblOffset val="100"/>
        <c:baseTimeUnit val="years"/>
      </c:dateAx>
      <c:valAx>
        <c:axId val="988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34.36</c:v>
                </c:pt>
                <c:pt idx="1">
                  <c:v>48.38</c:v>
                </c:pt>
                <c:pt idx="2">
                  <c:v>42.81</c:v>
                </c:pt>
                <c:pt idx="3">
                  <c:v>102.15</c:v>
                </c:pt>
                <c:pt idx="4">
                  <c:v>99.46</c:v>
                </c:pt>
              </c:numCache>
            </c:numRef>
          </c:val>
          <c:extLst xmlns:c16r2="http://schemas.microsoft.com/office/drawing/2015/06/chart">
            <c:ext xmlns:c16="http://schemas.microsoft.com/office/drawing/2014/chart" uri="{C3380CC4-5D6E-409C-BE32-E72D297353CC}">
              <c16:uniqueId val="{00000000-3FE0-48A1-83B7-0B3CDA8B915D}"/>
            </c:ext>
          </c:extLst>
        </c:ser>
        <c:dLbls>
          <c:showLegendKey val="0"/>
          <c:showVal val="0"/>
          <c:showCatName val="0"/>
          <c:showSerName val="0"/>
          <c:showPercent val="0"/>
          <c:showBubbleSize val="0"/>
        </c:dLbls>
        <c:gapWidth val="150"/>
        <c:axId val="98305920"/>
        <c:axId val="9831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E0-48A1-83B7-0B3CDA8B915D}"/>
            </c:ext>
          </c:extLst>
        </c:ser>
        <c:dLbls>
          <c:showLegendKey val="0"/>
          <c:showVal val="0"/>
          <c:showCatName val="0"/>
          <c:showSerName val="0"/>
          <c:showPercent val="0"/>
          <c:showBubbleSize val="0"/>
        </c:dLbls>
        <c:marker val="1"/>
        <c:smooth val="0"/>
        <c:axId val="98305920"/>
        <c:axId val="98316288"/>
      </c:lineChart>
      <c:dateAx>
        <c:axId val="98305920"/>
        <c:scaling>
          <c:orientation val="minMax"/>
        </c:scaling>
        <c:delete val="1"/>
        <c:axPos val="b"/>
        <c:numFmt formatCode="ge" sourceLinked="1"/>
        <c:majorTickMark val="none"/>
        <c:minorTickMark val="none"/>
        <c:tickLblPos val="none"/>
        <c:crossAx val="98316288"/>
        <c:crosses val="autoZero"/>
        <c:auto val="1"/>
        <c:lblOffset val="100"/>
        <c:baseTimeUnit val="years"/>
      </c:dateAx>
      <c:valAx>
        <c:axId val="983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F0-4BF0-90A0-C01059C287A6}"/>
            </c:ext>
          </c:extLst>
        </c:ser>
        <c:dLbls>
          <c:showLegendKey val="0"/>
          <c:showVal val="0"/>
          <c:showCatName val="0"/>
          <c:showSerName val="0"/>
          <c:showPercent val="0"/>
          <c:showBubbleSize val="0"/>
        </c:dLbls>
        <c:gapWidth val="150"/>
        <c:axId val="98355456"/>
        <c:axId val="983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F0-4BF0-90A0-C01059C287A6}"/>
            </c:ext>
          </c:extLst>
        </c:ser>
        <c:dLbls>
          <c:showLegendKey val="0"/>
          <c:showVal val="0"/>
          <c:showCatName val="0"/>
          <c:showSerName val="0"/>
          <c:showPercent val="0"/>
          <c:showBubbleSize val="0"/>
        </c:dLbls>
        <c:marker val="1"/>
        <c:smooth val="0"/>
        <c:axId val="98355456"/>
        <c:axId val="98357632"/>
      </c:lineChart>
      <c:dateAx>
        <c:axId val="98355456"/>
        <c:scaling>
          <c:orientation val="minMax"/>
        </c:scaling>
        <c:delete val="1"/>
        <c:axPos val="b"/>
        <c:numFmt formatCode="ge" sourceLinked="1"/>
        <c:majorTickMark val="none"/>
        <c:minorTickMark val="none"/>
        <c:tickLblPos val="none"/>
        <c:crossAx val="98357632"/>
        <c:crosses val="autoZero"/>
        <c:auto val="1"/>
        <c:lblOffset val="100"/>
        <c:baseTimeUnit val="years"/>
      </c:dateAx>
      <c:valAx>
        <c:axId val="983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6A-44B0-A3DB-2F0BD53B9D21}"/>
            </c:ext>
          </c:extLst>
        </c:ser>
        <c:dLbls>
          <c:showLegendKey val="0"/>
          <c:showVal val="0"/>
          <c:showCatName val="0"/>
          <c:showSerName val="0"/>
          <c:showPercent val="0"/>
          <c:showBubbleSize val="0"/>
        </c:dLbls>
        <c:gapWidth val="150"/>
        <c:axId val="98392704"/>
        <c:axId val="984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6A-44B0-A3DB-2F0BD53B9D21}"/>
            </c:ext>
          </c:extLst>
        </c:ser>
        <c:dLbls>
          <c:showLegendKey val="0"/>
          <c:showVal val="0"/>
          <c:showCatName val="0"/>
          <c:showSerName val="0"/>
          <c:showPercent val="0"/>
          <c:showBubbleSize val="0"/>
        </c:dLbls>
        <c:marker val="1"/>
        <c:smooth val="0"/>
        <c:axId val="98392704"/>
        <c:axId val="98411264"/>
      </c:lineChart>
      <c:dateAx>
        <c:axId val="98392704"/>
        <c:scaling>
          <c:orientation val="minMax"/>
        </c:scaling>
        <c:delete val="1"/>
        <c:axPos val="b"/>
        <c:numFmt formatCode="ge" sourceLinked="1"/>
        <c:majorTickMark val="none"/>
        <c:minorTickMark val="none"/>
        <c:tickLblPos val="none"/>
        <c:crossAx val="98411264"/>
        <c:crosses val="autoZero"/>
        <c:auto val="1"/>
        <c:lblOffset val="100"/>
        <c:baseTimeUnit val="years"/>
      </c:dateAx>
      <c:valAx>
        <c:axId val="984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61-4A80-8F00-6DDB349BD803}"/>
            </c:ext>
          </c:extLst>
        </c:ser>
        <c:dLbls>
          <c:showLegendKey val="0"/>
          <c:showVal val="0"/>
          <c:showCatName val="0"/>
          <c:showSerName val="0"/>
          <c:showPercent val="0"/>
          <c:showBubbleSize val="0"/>
        </c:dLbls>
        <c:gapWidth val="150"/>
        <c:axId val="98776192"/>
        <c:axId val="987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61-4A80-8F00-6DDB349BD803}"/>
            </c:ext>
          </c:extLst>
        </c:ser>
        <c:dLbls>
          <c:showLegendKey val="0"/>
          <c:showVal val="0"/>
          <c:showCatName val="0"/>
          <c:showSerName val="0"/>
          <c:showPercent val="0"/>
          <c:showBubbleSize val="0"/>
        </c:dLbls>
        <c:marker val="1"/>
        <c:smooth val="0"/>
        <c:axId val="98776192"/>
        <c:axId val="98778112"/>
      </c:lineChart>
      <c:dateAx>
        <c:axId val="98776192"/>
        <c:scaling>
          <c:orientation val="minMax"/>
        </c:scaling>
        <c:delete val="1"/>
        <c:axPos val="b"/>
        <c:numFmt formatCode="ge" sourceLinked="1"/>
        <c:majorTickMark val="none"/>
        <c:minorTickMark val="none"/>
        <c:tickLblPos val="none"/>
        <c:crossAx val="98778112"/>
        <c:crosses val="autoZero"/>
        <c:auto val="1"/>
        <c:lblOffset val="100"/>
        <c:baseTimeUnit val="years"/>
      </c:dateAx>
      <c:valAx>
        <c:axId val="987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61-4BCA-AF99-5E049AB00FFC}"/>
            </c:ext>
          </c:extLst>
        </c:ser>
        <c:dLbls>
          <c:showLegendKey val="0"/>
          <c:showVal val="0"/>
          <c:showCatName val="0"/>
          <c:showSerName val="0"/>
          <c:showPercent val="0"/>
          <c:showBubbleSize val="0"/>
        </c:dLbls>
        <c:gapWidth val="150"/>
        <c:axId val="98818304"/>
        <c:axId val="985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61-4BCA-AF99-5E049AB00FFC}"/>
            </c:ext>
          </c:extLst>
        </c:ser>
        <c:dLbls>
          <c:showLegendKey val="0"/>
          <c:showVal val="0"/>
          <c:showCatName val="0"/>
          <c:showSerName val="0"/>
          <c:showPercent val="0"/>
          <c:showBubbleSize val="0"/>
        </c:dLbls>
        <c:marker val="1"/>
        <c:smooth val="0"/>
        <c:axId val="98818304"/>
        <c:axId val="98500608"/>
      </c:lineChart>
      <c:dateAx>
        <c:axId val="98818304"/>
        <c:scaling>
          <c:orientation val="minMax"/>
        </c:scaling>
        <c:delete val="1"/>
        <c:axPos val="b"/>
        <c:numFmt formatCode="ge" sourceLinked="1"/>
        <c:majorTickMark val="none"/>
        <c:minorTickMark val="none"/>
        <c:tickLblPos val="none"/>
        <c:crossAx val="98500608"/>
        <c:crosses val="autoZero"/>
        <c:auto val="1"/>
        <c:lblOffset val="100"/>
        <c:baseTimeUnit val="years"/>
      </c:dateAx>
      <c:valAx>
        <c:axId val="985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1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2556.75</c:v>
                </c:pt>
                <c:pt idx="1">
                  <c:v>2208.63</c:v>
                </c:pt>
                <c:pt idx="2" formatCode="#,##0.00;&quot;△&quot;#,##0.00">
                  <c:v>0</c:v>
                </c:pt>
                <c:pt idx="3">
                  <c:v>2054.52</c:v>
                </c:pt>
                <c:pt idx="4" formatCode="#,##0.00;&quot;△&quot;#,##0.00">
                  <c:v>0</c:v>
                </c:pt>
              </c:numCache>
            </c:numRef>
          </c:val>
          <c:extLst xmlns:c16r2="http://schemas.microsoft.com/office/drawing/2015/06/chart">
            <c:ext xmlns:c16="http://schemas.microsoft.com/office/drawing/2014/chart" uri="{C3380CC4-5D6E-409C-BE32-E72D297353CC}">
              <c16:uniqueId val="{00000000-C4AD-475D-9D98-70096DEFEB16}"/>
            </c:ext>
          </c:extLst>
        </c:ser>
        <c:dLbls>
          <c:showLegendKey val="0"/>
          <c:showVal val="0"/>
          <c:showCatName val="0"/>
          <c:showSerName val="0"/>
          <c:showPercent val="0"/>
          <c:showBubbleSize val="0"/>
        </c:dLbls>
        <c:gapWidth val="150"/>
        <c:axId val="98525568"/>
        <c:axId val="9852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C4AD-475D-9D98-70096DEFEB16}"/>
            </c:ext>
          </c:extLst>
        </c:ser>
        <c:dLbls>
          <c:showLegendKey val="0"/>
          <c:showVal val="0"/>
          <c:showCatName val="0"/>
          <c:showSerName val="0"/>
          <c:showPercent val="0"/>
          <c:showBubbleSize val="0"/>
        </c:dLbls>
        <c:marker val="1"/>
        <c:smooth val="0"/>
        <c:axId val="98525568"/>
        <c:axId val="98527488"/>
      </c:lineChart>
      <c:dateAx>
        <c:axId val="98525568"/>
        <c:scaling>
          <c:orientation val="minMax"/>
        </c:scaling>
        <c:delete val="1"/>
        <c:axPos val="b"/>
        <c:numFmt formatCode="ge" sourceLinked="1"/>
        <c:majorTickMark val="none"/>
        <c:minorTickMark val="none"/>
        <c:tickLblPos val="none"/>
        <c:crossAx val="98527488"/>
        <c:crosses val="autoZero"/>
        <c:auto val="1"/>
        <c:lblOffset val="100"/>
        <c:baseTimeUnit val="years"/>
      </c:dateAx>
      <c:valAx>
        <c:axId val="98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29.33</c:v>
                </c:pt>
                <c:pt idx="1">
                  <c:v>40.130000000000003</c:v>
                </c:pt>
                <c:pt idx="2">
                  <c:v>39.82</c:v>
                </c:pt>
                <c:pt idx="3">
                  <c:v>93.24</c:v>
                </c:pt>
                <c:pt idx="4">
                  <c:v>100</c:v>
                </c:pt>
              </c:numCache>
            </c:numRef>
          </c:val>
          <c:extLst xmlns:c16r2="http://schemas.microsoft.com/office/drawing/2015/06/chart">
            <c:ext xmlns:c16="http://schemas.microsoft.com/office/drawing/2014/chart" uri="{C3380CC4-5D6E-409C-BE32-E72D297353CC}">
              <c16:uniqueId val="{00000000-9DEB-403F-962B-CD50EA5F4977}"/>
            </c:ext>
          </c:extLst>
        </c:ser>
        <c:dLbls>
          <c:showLegendKey val="0"/>
          <c:showVal val="0"/>
          <c:showCatName val="0"/>
          <c:showSerName val="0"/>
          <c:showPercent val="0"/>
          <c:showBubbleSize val="0"/>
        </c:dLbls>
        <c:gapWidth val="150"/>
        <c:axId val="98636544"/>
        <c:axId val="9863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9DEB-403F-962B-CD50EA5F4977}"/>
            </c:ext>
          </c:extLst>
        </c:ser>
        <c:dLbls>
          <c:showLegendKey val="0"/>
          <c:showVal val="0"/>
          <c:showCatName val="0"/>
          <c:showSerName val="0"/>
          <c:showPercent val="0"/>
          <c:showBubbleSize val="0"/>
        </c:dLbls>
        <c:marker val="1"/>
        <c:smooth val="0"/>
        <c:axId val="98636544"/>
        <c:axId val="98638464"/>
      </c:lineChart>
      <c:dateAx>
        <c:axId val="98636544"/>
        <c:scaling>
          <c:orientation val="minMax"/>
        </c:scaling>
        <c:delete val="1"/>
        <c:axPos val="b"/>
        <c:numFmt formatCode="ge" sourceLinked="1"/>
        <c:majorTickMark val="none"/>
        <c:minorTickMark val="none"/>
        <c:tickLblPos val="none"/>
        <c:crossAx val="98638464"/>
        <c:crosses val="autoZero"/>
        <c:auto val="1"/>
        <c:lblOffset val="100"/>
        <c:baseTimeUnit val="years"/>
      </c:dateAx>
      <c:valAx>
        <c:axId val="986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3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570.23</c:v>
                </c:pt>
                <c:pt idx="1">
                  <c:v>443.05</c:v>
                </c:pt>
                <c:pt idx="2">
                  <c:v>448.72</c:v>
                </c:pt>
                <c:pt idx="3">
                  <c:v>201.09</c:v>
                </c:pt>
                <c:pt idx="4">
                  <c:v>163.88</c:v>
                </c:pt>
              </c:numCache>
            </c:numRef>
          </c:val>
          <c:extLst xmlns:c16r2="http://schemas.microsoft.com/office/drawing/2015/06/chart">
            <c:ext xmlns:c16="http://schemas.microsoft.com/office/drawing/2014/chart" uri="{C3380CC4-5D6E-409C-BE32-E72D297353CC}">
              <c16:uniqueId val="{00000000-CED0-4E7C-A063-BDB1204A3E4B}"/>
            </c:ext>
          </c:extLst>
        </c:ser>
        <c:dLbls>
          <c:showLegendKey val="0"/>
          <c:showVal val="0"/>
          <c:showCatName val="0"/>
          <c:showSerName val="0"/>
          <c:showPercent val="0"/>
          <c:showBubbleSize val="0"/>
        </c:dLbls>
        <c:gapWidth val="150"/>
        <c:axId val="98677888"/>
        <c:axId val="986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ED0-4E7C-A063-BDB1204A3E4B}"/>
            </c:ext>
          </c:extLst>
        </c:ser>
        <c:dLbls>
          <c:showLegendKey val="0"/>
          <c:showVal val="0"/>
          <c:showCatName val="0"/>
          <c:showSerName val="0"/>
          <c:showPercent val="0"/>
          <c:showBubbleSize val="0"/>
        </c:dLbls>
        <c:marker val="1"/>
        <c:smooth val="0"/>
        <c:axId val="98677888"/>
        <c:axId val="98679808"/>
      </c:lineChart>
      <c:dateAx>
        <c:axId val="98677888"/>
        <c:scaling>
          <c:orientation val="minMax"/>
        </c:scaling>
        <c:delete val="1"/>
        <c:axPos val="b"/>
        <c:numFmt formatCode="ge" sourceLinked="1"/>
        <c:majorTickMark val="none"/>
        <c:minorTickMark val="none"/>
        <c:tickLblPos val="none"/>
        <c:crossAx val="98679808"/>
        <c:crosses val="autoZero"/>
        <c:auto val="1"/>
        <c:lblOffset val="100"/>
        <c:baseTimeUnit val="years"/>
      </c:dateAx>
      <c:valAx>
        <c:axId val="986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7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玉川村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6857</v>
      </c>
      <c r="AM8" s="66"/>
      <c r="AN8" s="66"/>
      <c r="AO8" s="66"/>
      <c r="AP8" s="66"/>
      <c r="AQ8" s="66"/>
      <c r="AR8" s="66"/>
      <c r="AS8" s="66"/>
      <c r="AT8" s="65">
        <f>データ!T6</f>
        <v>46.67</v>
      </c>
      <c r="AU8" s="65"/>
      <c r="AV8" s="65"/>
      <c r="AW8" s="65"/>
      <c r="AX8" s="65"/>
      <c r="AY8" s="65"/>
      <c r="AZ8" s="65"/>
      <c r="BA8" s="65"/>
      <c r="BB8" s="65">
        <f>データ!U6</f>
        <v>146.93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42.44</v>
      </c>
      <c r="Q10" s="65"/>
      <c r="R10" s="65"/>
      <c r="S10" s="65"/>
      <c r="T10" s="65"/>
      <c r="U10" s="65"/>
      <c r="V10" s="65"/>
      <c r="W10" s="65">
        <f>データ!Q6</f>
        <v>100</v>
      </c>
      <c r="X10" s="65"/>
      <c r="Y10" s="65"/>
      <c r="Z10" s="65"/>
      <c r="AA10" s="65"/>
      <c r="AB10" s="65"/>
      <c r="AC10" s="65"/>
      <c r="AD10" s="66">
        <f>データ!R6</f>
        <v>4113</v>
      </c>
      <c r="AE10" s="66"/>
      <c r="AF10" s="66"/>
      <c r="AG10" s="66"/>
      <c r="AH10" s="66"/>
      <c r="AI10" s="66"/>
      <c r="AJ10" s="66"/>
      <c r="AK10" s="2"/>
      <c r="AL10" s="66">
        <f>データ!V6</f>
        <v>2887</v>
      </c>
      <c r="AM10" s="66"/>
      <c r="AN10" s="66"/>
      <c r="AO10" s="66"/>
      <c r="AP10" s="66"/>
      <c r="AQ10" s="66"/>
      <c r="AR10" s="66"/>
      <c r="AS10" s="66"/>
      <c r="AT10" s="65">
        <f>データ!W6</f>
        <v>1.69</v>
      </c>
      <c r="AU10" s="65"/>
      <c r="AV10" s="65"/>
      <c r="AW10" s="65"/>
      <c r="AX10" s="65"/>
      <c r="AY10" s="65"/>
      <c r="AZ10" s="65"/>
      <c r="BA10" s="65"/>
      <c r="BB10" s="65">
        <f>データ!X6</f>
        <v>1708.28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Sn4Dlpimo54y6zbuTPWBCYS+EQSzZIybhl970D4bKtB4R9NV/xPFj0OlRumhMOii0U0O11PtwmT4Sd8XDxn3YA==" saltValue="rLnWNDowD9Qr5bXYWpzd+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75027</v>
      </c>
      <c r="D6" s="32">
        <f t="shared" si="3"/>
        <v>47</v>
      </c>
      <c r="E6" s="32">
        <f t="shared" si="3"/>
        <v>17</v>
      </c>
      <c r="F6" s="32">
        <f t="shared" si="3"/>
        <v>5</v>
      </c>
      <c r="G6" s="32">
        <f t="shared" si="3"/>
        <v>0</v>
      </c>
      <c r="H6" s="32" t="str">
        <f t="shared" si="3"/>
        <v>福島県　玉川村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42.44</v>
      </c>
      <c r="Q6" s="33">
        <f t="shared" si="3"/>
        <v>100</v>
      </c>
      <c r="R6" s="33">
        <f t="shared" si="3"/>
        <v>4113</v>
      </c>
      <c r="S6" s="33">
        <f t="shared" si="3"/>
        <v>6857</v>
      </c>
      <c r="T6" s="33">
        <f t="shared" si="3"/>
        <v>46.67</v>
      </c>
      <c r="U6" s="33">
        <f t="shared" si="3"/>
        <v>146.93</v>
      </c>
      <c r="V6" s="33">
        <f t="shared" si="3"/>
        <v>2887</v>
      </c>
      <c r="W6" s="33">
        <f t="shared" si="3"/>
        <v>1.69</v>
      </c>
      <c r="X6" s="33">
        <f t="shared" si="3"/>
        <v>1708.28</v>
      </c>
      <c r="Y6" s="34">
        <f>IF(Y7="",NA(),Y7)</f>
        <v>34.36</v>
      </c>
      <c r="Z6" s="34">
        <f t="shared" ref="Z6:AH6" si="4">IF(Z7="",NA(),Z7)</f>
        <v>48.38</v>
      </c>
      <c r="AA6" s="34">
        <f t="shared" si="4"/>
        <v>42.81</v>
      </c>
      <c r="AB6" s="34">
        <f t="shared" si="4"/>
        <v>102.15</v>
      </c>
      <c r="AC6" s="34">
        <f t="shared" si="4"/>
        <v>99.46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2556.75</v>
      </c>
      <c r="BG6" s="34">
        <f t="shared" ref="BG6:BO6" si="7">IF(BG7="",NA(),BG7)</f>
        <v>2208.63</v>
      </c>
      <c r="BH6" s="33">
        <f t="shared" si="7"/>
        <v>0</v>
      </c>
      <c r="BI6" s="34">
        <f t="shared" si="7"/>
        <v>2054.52</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29.33</v>
      </c>
      <c r="BR6" s="34">
        <f t="shared" ref="BR6:BZ6" si="8">IF(BR7="",NA(),BR7)</f>
        <v>40.130000000000003</v>
      </c>
      <c r="BS6" s="34">
        <f t="shared" si="8"/>
        <v>39.82</v>
      </c>
      <c r="BT6" s="34">
        <f t="shared" si="8"/>
        <v>93.24</v>
      </c>
      <c r="BU6" s="34">
        <f t="shared" si="8"/>
        <v>100</v>
      </c>
      <c r="BV6" s="34">
        <f t="shared" si="8"/>
        <v>50.9</v>
      </c>
      <c r="BW6" s="34">
        <f t="shared" si="8"/>
        <v>50.82</v>
      </c>
      <c r="BX6" s="34">
        <f t="shared" si="8"/>
        <v>52.19</v>
      </c>
      <c r="BY6" s="34">
        <f t="shared" si="8"/>
        <v>55.32</v>
      </c>
      <c r="BZ6" s="34">
        <f t="shared" si="8"/>
        <v>59.8</v>
      </c>
      <c r="CA6" s="33" t="str">
        <f>IF(CA7="","",IF(CA7="-","【-】","【"&amp;SUBSTITUTE(TEXT(CA7,"#,##0.00"),"-","△")&amp;"】"))</f>
        <v>【60.64】</v>
      </c>
      <c r="CB6" s="34">
        <f>IF(CB7="",NA(),CB7)</f>
        <v>570.23</v>
      </c>
      <c r="CC6" s="34">
        <f t="shared" ref="CC6:CK6" si="9">IF(CC7="",NA(),CC7)</f>
        <v>443.05</v>
      </c>
      <c r="CD6" s="34">
        <f t="shared" si="9"/>
        <v>448.72</v>
      </c>
      <c r="CE6" s="34">
        <f t="shared" si="9"/>
        <v>201.09</v>
      </c>
      <c r="CF6" s="34">
        <f t="shared" si="9"/>
        <v>163.88</v>
      </c>
      <c r="CG6" s="34">
        <f t="shared" si="9"/>
        <v>293.27</v>
      </c>
      <c r="CH6" s="34">
        <f t="shared" si="9"/>
        <v>300.52</v>
      </c>
      <c r="CI6" s="34">
        <f t="shared" si="9"/>
        <v>296.14</v>
      </c>
      <c r="CJ6" s="34">
        <f t="shared" si="9"/>
        <v>283.17</v>
      </c>
      <c r="CK6" s="34">
        <f t="shared" si="9"/>
        <v>263.76</v>
      </c>
      <c r="CL6" s="33" t="str">
        <f>IF(CL7="","",IF(CL7="-","【-】","【"&amp;SUBSTITUTE(TEXT(CL7,"#,##0.00"),"-","△")&amp;"】"))</f>
        <v>【255.52】</v>
      </c>
      <c r="CM6" s="34">
        <f>IF(CM7="",NA(),CM7)</f>
        <v>39.04</v>
      </c>
      <c r="CN6" s="34">
        <f t="shared" ref="CN6:CV6" si="10">IF(CN7="",NA(),CN7)</f>
        <v>39.04</v>
      </c>
      <c r="CO6" s="34">
        <f t="shared" si="10"/>
        <v>39.04</v>
      </c>
      <c r="CP6" s="34">
        <f t="shared" si="10"/>
        <v>39.04</v>
      </c>
      <c r="CQ6" s="34">
        <f t="shared" si="10"/>
        <v>39.04</v>
      </c>
      <c r="CR6" s="34">
        <f t="shared" si="10"/>
        <v>53.78</v>
      </c>
      <c r="CS6" s="34">
        <f t="shared" si="10"/>
        <v>53.24</v>
      </c>
      <c r="CT6" s="34">
        <f t="shared" si="10"/>
        <v>52.31</v>
      </c>
      <c r="CU6" s="34">
        <f t="shared" si="10"/>
        <v>60.65</v>
      </c>
      <c r="CV6" s="34">
        <f t="shared" si="10"/>
        <v>51.75</v>
      </c>
      <c r="CW6" s="33" t="str">
        <f>IF(CW7="","",IF(CW7="-","【-】","【"&amp;SUBSTITUTE(TEXT(CW7,"#,##0.00"),"-","△")&amp;"】"))</f>
        <v>【52.49】</v>
      </c>
      <c r="CX6" s="34">
        <f>IF(CX7="",NA(),CX7)</f>
        <v>90.04</v>
      </c>
      <c r="CY6" s="34">
        <f t="shared" ref="CY6:DG6" si="11">IF(CY7="",NA(),CY7)</f>
        <v>88.76</v>
      </c>
      <c r="CZ6" s="34">
        <f t="shared" si="11"/>
        <v>83.7</v>
      </c>
      <c r="DA6" s="34">
        <f t="shared" si="11"/>
        <v>83.94</v>
      </c>
      <c r="DB6" s="34">
        <f t="shared" si="11"/>
        <v>84.97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0.44</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75027</v>
      </c>
      <c r="D7" s="36">
        <v>47</v>
      </c>
      <c r="E7" s="36">
        <v>17</v>
      </c>
      <c r="F7" s="36">
        <v>5</v>
      </c>
      <c r="G7" s="36">
        <v>0</v>
      </c>
      <c r="H7" s="36" t="s">
        <v>110</v>
      </c>
      <c r="I7" s="36" t="s">
        <v>111</v>
      </c>
      <c r="J7" s="36" t="s">
        <v>112</v>
      </c>
      <c r="K7" s="36" t="s">
        <v>113</v>
      </c>
      <c r="L7" s="36" t="s">
        <v>114</v>
      </c>
      <c r="M7" s="36" t="s">
        <v>115</v>
      </c>
      <c r="N7" s="37" t="s">
        <v>116</v>
      </c>
      <c r="O7" s="37" t="s">
        <v>117</v>
      </c>
      <c r="P7" s="37">
        <v>42.44</v>
      </c>
      <c r="Q7" s="37">
        <v>100</v>
      </c>
      <c r="R7" s="37">
        <v>4113</v>
      </c>
      <c r="S7" s="37">
        <v>6857</v>
      </c>
      <c r="T7" s="37">
        <v>46.67</v>
      </c>
      <c r="U7" s="37">
        <v>146.93</v>
      </c>
      <c r="V7" s="37">
        <v>2887</v>
      </c>
      <c r="W7" s="37">
        <v>1.69</v>
      </c>
      <c r="X7" s="37">
        <v>1708.28</v>
      </c>
      <c r="Y7" s="37">
        <v>34.36</v>
      </c>
      <c r="Z7" s="37">
        <v>48.38</v>
      </c>
      <c r="AA7" s="37">
        <v>42.81</v>
      </c>
      <c r="AB7" s="37">
        <v>102.15</v>
      </c>
      <c r="AC7" s="37">
        <v>99.46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2556.75</v>
      </c>
      <c r="BG7" s="37">
        <v>2208.63</v>
      </c>
      <c r="BH7" s="37">
        <v>0</v>
      </c>
      <c r="BI7" s="37">
        <v>2054.52</v>
      </c>
      <c r="BJ7" s="37">
        <v>0</v>
      </c>
      <c r="BK7" s="37">
        <v>1126.77</v>
      </c>
      <c r="BL7" s="37">
        <v>1044.8</v>
      </c>
      <c r="BM7" s="37">
        <v>1081.8</v>
      </c>
      <c r="BN7" s="37">
        <v>974.93</v>
      </c>
      <c r="BO7" s="37">
        <v>855.8</v>
      </c>
      <c r="BP7" s="37">
        <v>814.89</v>
      </c>
      <c r="BQ7" s="37">
        <v>29.33</v>
      </c>
      <c r="BR7" s="37">
        <v>40.130000000000003</v>
      </c>
      <c r="BS7" s="37">
        <v>39.82</v>
      </c>
      <c r="BT7" s="37">
        <v>93.24</v>
      </c>
      <c r="BU7" s="37">
        <v>100</v>
      </c>
      <c r="BV7" s="37">
        <v>50.9</v>
      </c>
      <c r="BW7" s="37">
        <v>50.82</v>
      </c>
      <c r="BX7" s="37">
        <v>52.19</v>
      </c>
      <c r="BY7" s="37">
        <v>55.32</v>
      </c>
      <c r="BZ7" s="37">
        <v>59.8</v>
      </c>
      <c r="CA7" s="37">
        <v>60.64</v>
      </c>
      <c r="CB7" s="37">
        <v>570.23</v>
      </c>
      <c r="CC7" s="37">
        <v>443.05</v>
      </c>
      <c r="CD7" s="37">
        <v>448.72</v>
      </c>
      <c r="CE7" s="37">
        <v>201.09</v>
      </c>
      <c r="CF7" s="37">
        <v>163.88</v>
      </c>
      <c r="CG7" s="37">
        <v>293.27</v>
      </c>
      <c r="CH7" s="37">
        <v>300.52</v>
      </c>
      <c r="CI7" s="37">
        <v>296.14</v>
      </c>
      <c r="CJ7" s="37">
        <v>283.17</v>
      </c>
      <c r="CK7" s="37">
        <v>263.76</v>
      </c>
      <c r="CL7" s="37">
        <v>255.52</v>
      </c>
      <c r="CM7" s="37">
        <v>39.04</v>
      </c>
      <c r="CN7" s="37">
        <v>39.04</v>
      </c>
      <c r="CO7" s="37">
        <v>39.04</v>
      </c>
      <c r="CP7" s="37">
        <v>39.04</v>
      </c>
      <c r="CQ7" s="37">
        <v>39.04</v>
      </c>
      <c r="CR7" s="37">
        <v>53.78</v>
      </c>
      <c r="CS7" s="37">
        <v>53.24</v>
      </c>
      <c r="CT7" s="37">
        <v>52.31</v>
      </c>
      <c r="CU7" s="37">
        <v>60.65</v>
      </c>
      <c r="CV7" s="37">
        <v>51.75</v>
      </c>
      <c r="CW7" s="37">
        <v>52.49</v>
      </c>
      <c r="CX7" s="37">
        <v>90.04</v>
      </c>
      <c r="CY7" s="37">
        <v>88.76</v>
      </c>
      <c r="CZ7" s="37">
        <v>83.7</v>
      </c>
      <c r="DA7" s="37">
        <v>83.94</v>
      </c>
      <c r="DB7" s="37">
        <v>84.97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0.44</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2019-02-18T10:43:18Z</dcterms:modified>
</cp:coreProperties>
</file>