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OEu2jDuKVk3pc+VNjE2MkemS7GiopLrKs6vlMSCBm8JOR36lv3CgC8Ua4QRST/BbIjCp8/iUDyuaFt4EVl6lg==" workbookSaltValue="aj26W3ybCrgnmu45bxRC6Q==" workbookSpinCount="100000" lockStructure="1"/>
  <bookViews>
    <workbookView xWindow="0" yWindow="0" windowWidth="20490" windowHeight="775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<sst xmlns="http://schemas.openxmlformats.org/spreadsheetml/2006/main" count="245" uniqueCount="126">
  <si>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</si>
  <si>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</si>
  <si>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</si>
  <si>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</si>
  <si>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</si>
  <si>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</si>
  <si>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</si>
  <si>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</si>
  <si>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</si>
  <si>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</si>
  <si>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</si>
  <si>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</si>
  <si>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</si>
  <si>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</si>
  <si>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</si>
  <si>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</si>
  <si>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</si>
  <si>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</si>
  <si>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</si>
  <si>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</si>
  <si>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</si>
  <si>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</si>
  <si>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</si>
  <si>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</si>
  <si>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</si>
  <si>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</si>
  <si>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</si>
  <si>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</si>
  <si>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</si>
  <si>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</si>
  <si>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</si>
  <si>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</si>
  <si>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</si>
  <si>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</si>
  <si>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</si>
  <si>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</si>
  <si>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</si>
  <si>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</si>
  <si>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</si>
  <si>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</si>
  <si>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</si>
  <si>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</si>
  <si>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</si>
  <si>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</si>
  <si>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</si>
  <si>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</si>
  <si>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</si>
  <si>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</si>
  <si>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</si>
  <si>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</si>
  <si>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</si>
  <si>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</si>
  <si>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</si>
  <si>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</si>
  <si>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</si>
  <si>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</si>
  <si>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</si>
  <si>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</si>
  <si>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</si>
  <si>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</si>
  <si>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</si>
  <si>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</si>
  <si>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</si>
  <si>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</si>
  <si>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</si>
  <si>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</si>
  <si>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</si>
  <si>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</si>
  <si>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</si>
  <si>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</si>
  <si>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</si>
  <si>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</si>
  <si>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</si>
  <si>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</si>
  <si>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</si>
  <si>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</si>
  <si>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</si>
  <si>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</si>
  <si>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</si>
  <si>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</si>
  <si>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</si>
  <si>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</si>
  <si>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</si>
  <si>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</si>
  <si>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</si>
  <si>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</si>
  <si>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</si>
  <si>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</si>
  <si>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</si>
  <si>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</si>
  <si>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</si>
  <si>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</si>
  <si>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</si>
  <si>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</si>
  <si>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</si>
  <si>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</si>
  <si>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</si>
  <si>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</si>
  <si>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</si>
  <si>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</si>
  <si>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</si>
  <si>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</si>
  <si>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</si>
  <si>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</si>
  <si>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</si>
  <si>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</si>
  <si>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</si>
  <si>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</si>
  <si>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</si>
  <si>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</si>
  <si>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</si>
  <si>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</si>
  <si>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</si>
  <si>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</si>
  <si>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</si>
  <si>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</si>
  <si>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</si>
  <si>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</si>
  <si>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</si>
  <si>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</si>
  <si>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</si>
  <si>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</si>
  <si>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</si>
  <si>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施設の老朽化については、該当数字がないものの他自治体同様に老朽化が進行している状況である。　　計画的に施設を更新し、長寿命化を図るため、平成28年度にストックマネジメント計画及び下水道修繕・改築(長寿命化)計画を策定し、下水道改築・更新事業を実施している状況である。　　　　　　　　　計画的な施設更新により、有収率の向上を図り、安定した経営基盤の確立を目指す。</t>
    <rPh sb="127" eb="129">
      <t>ジョウキョウ</t>
    </rPh>
    <phoneticPr fontId="4"/>
  </si>
  <si>
    <t>収益的収支比率については、70％超えたことで改善傾向にあることが考えられるが、依然として100％未満である。経費回収率については100％であり、経費を使用料で賄えている状況にある。　　　　　　　　　　　　　　　　　　　　　　　　　　　　　　　　　　　　　　　　　　　また、企業債残高対事業規模比率については類似団体と比較して企業債残高が少ない。　　　　　　　　　　　　　　　以上のことから、経費節減、使用料水準が適切であるか、投資規模などについて検討を深め、経営の改善に努めていく。</t>
    <rPh sb="16" eb="17">
      <t>コ</t>
    </rPh>
    <rPh sb="22" eb="24">
      <t>カイゼン</t>
    </rPh>
    <rPh sb="24" eb="26">
      <t>ケイコウ</t>
    </rPh>
    <rPh sb="32" eb="33">
      <t>カンガ</t>
    </rPh>
    <rPh sb="39" eb="41">
      <t>イゼン</t>
    </rPh>
    <rPh sb="48" eb="50">
      <t>ミマン</t>
    </rPh>
    <rPh sb="72" eb="74">
      <t>ケイヒ</t>
    </rPh>
    <rPh sb="75" eb="77">
      <t>シヨウ</t>
    </rPh>
    <rPh sb="77" eb="78">
      <t>リョウ</t>
    </rPh>
    <rPh sb="79" eb="80">
      <t>マカナ</t>
    </rPh>
    <rPh sb="84" eb="86">
      <t>ジョウキョウ</t>
    </rPh>
    <rPh sb="136" eb="138">
      <t>キギョウ</t>
    </rPh>
    <rPh sb="138" eb="139">
      <t>サイ</t>
    </rPh>
    <rPh sb="139" eb="141">
      <t>ザンダカ</t>
    </rPh>
    <rPh sb="141" eb="142">
      <t>タイ</t>
    </rPh>
    <rPh sb="142" eb="144">
      <t>ジギョウ</t>
    </rPh>
    <rPh sb="144" eb="146">
      <t>キボ</t>
    </rPh>
    <rPh sb="146" eb="148">
      <t>ヒリツ</t>
    </rPh>
    <rPh sb="153" eb="155">
      <t>ルイジ</t>
    </rPh>
    <rPh sb="155" eb="157">
      <t>ダンタイ</t>
    </rPh>
    <rPh sb="158" eb="160">
      <t>ヒカク</t>
    </rPh>
    <rPh sb="162" eb="164">
      <t>キギョウ</t>
    </rPh>
    <rPh sb="164" eb="165">
      <t>サイ</t>
    </rPh>
    <rPh sb="165" eb="167">
      <t>ザンダカ</t>
    </rPh>
    <rPh sb="168" eb="169">
      <t>スク</t>
    </rPh>
    <rPh sb="187" eb="189">
      <t>イジョウ</t>
    </rPh>
    <rPh sb="200" eb="202">
      <t>シヨウ</t>
    </rPh>
    <rPh sb="202" eb="203">
      <t>リョウ</t>
    </rPh>
    <rPh sb="203" eb="205">
      <t>スイジュン</t>
    </rPh>
    <rPh sb="206" eb="208">
      <t>テキセツ</t>
    </rPh>
    <rPh sb="213" eb="215">
      <t>トウシ</t>
    </rPh>
    <rPh sb="215" eb="217">
      <t>キボ</t>
    </rPh>
    <rPh sb="223" eb="225">
      <t>ケントウ</t>
    </rPh>
    <rPh sb="226" eb="227">
      <t>フカ</t>
    </rPh>
    <rPh sb="229" eb="231">
      <t>ケイエイ</t>
    </rPh>
    <rPh sb="232" eb="234">
      <t>カイゼン</t>
    </rPh>
    <rPh sb="235" eb="236">
      <t>ツト</t>
    </rPh>
    <phoneticPr fontId="4"/>
  </si>
  <si>
    <t>当町の公共下水道事業は福島県県中流域関連下水道事業である。　　　　　　　　　　　　　　　　　　　　　東日本大震災の影響により、厳しい経営状況であったが、平成26年度からは改善傾向にある。　　　　　老朽化対策として平成28年度からストックマネジメント事業・長寿命化計画により、計画的な施設更新を進め、有収率の向上を図り、安定した経営基盤の確立を目指す。　　　　　　　　　　　　　　　　　　　　　策定した経営戦略の進捗管理、見直しをして持続可能な経営基盤の強化、経営効率の向上を図る。　　　　　　　　　　　　　　　　　　　　　　　　　　　また、下水道事業の公営企業化についても検討を行う。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</si>
</sst>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B0-4B2B-8CEE-87BF039C56AA}"/>
            </c:ext>
          </c:extLst>
        </c:ser>
        <c:dLbls>
          <c:showLegendKey val="0"/>
          <c:showVal val="0"/>
          <c:showCatName val="0"/>
          <c:showSerName val="0"/>
          <c:showPercent val="0"/>
          <c:showBubbleSize val="0"/>
        </c:dLbls>
        <c:gapWidth val="150"/>
        <c:axId val="89544576"/>
        <c:axId val="8955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F3B0-4B2B-8CEE-87BF039C56AA}"/>
            </c:ext>
          </c:extLst>
        </c:ser>
        <c:dLbls>
          <c:showLegendKey val="0"/>
          <c:showVal val="0"/>
          <c:showCatName val="0"/>
          <c:showSerName val="0"/>
          <c:showPercent val="0"/>
          <c:showBubbleSize val="0"/>
        </c:dLbls>
        <c:marker val="1"/>
        <c:smooth val="0"/>
        <c:axId val="89544576"/>
        <c:axId val="89554944"/>
      </c:lineChart>
      <c:dateAx>
        <c:axId val="89544576"/>
        <c:scaling>
          <c:orientation val="minMax"/>
        </c:scaling>
        <c:delete val="1"/>
        <c:axPos val="b"/>
        <c:numFmt formatCode="ge" sourceLinked="1"/>
        <c:majorTickMark val="none"/>
        <c:minorTickMark val="none"/>
        <c:tickLblPos val="none"/>
        <c:crossAx val="89554944"/>
        <c:crosses val="autoZero"/>
        <c:auto val="1"/>
        <c:lblOffset val="100"/>
        <c:baseTimeUnit val="years"/>
      </c:dateAx>
      <c:valAx>
        <c:axId val="895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33-49F7-A7F3-2BBE83289F2D}"/>
            </c:ext>
          </c:extLst>
        </c:ser>
        <c:dLbls>
          <c:showLegendKey val="0"/>
          <c:showVal val="0"/>
          <c:showCatName val="0"/>
          <c:showSerName val="0"/>
          <c:showPercent val="0"/>
          <c:showBubbleSize val="0"/>
        </c:dLbls>
        <c:gapWidth val="150"/>
        <c:axId val="97990528"/>
        <c:axId val="979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63.6</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5833-49F7-A7F3-2BBE83289F2D}"/>
            </c:ext>
          </c:extLst>
        </c:ser>
        <c:dLbls>
          <c:showLegendKey val="0"/>
          <c:showVal val="0"/>
          <c:showCatName val="0"/>
          <c:showSerName val="0"/>
          <c:showPercent val="0"/>
          <c:showBubbleSize val="0"/>
        </c:dLbls>
        <c:marker val="1"/>
        <c:smooth val="0"/>
        <c:axId val="97990528"/>
        <c:axId val="97992704"/>
      </c:lineChart>
      <c:dateAx>
        <c:axId val="97990528"/>
        <c:scaling>
          <c:orientation val="minMax"/>
        </c:scaling>
        <c:delete val="1"/>
        <c:axPos val="b"/>
        <c:numFmt formatCode="ge" sourceLinked="1"/>
        <c:majorTickMark val="none"/>
        <c:minorTickMark val="none"/>
        <c:tickLblPos val="none"/>
        <c:crossAx val="97992704"/>
        <c:crosses val="autoZero"/>
        <c:auto val="1"/>
        <c:lblOffset val="100"/>
        <c:baseTimeUnit val="years"/>
      </c:dateAx>
      <c:valAx>
        <c:axId val="979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82.92</c:v>
                </c:pt>
                <c:pt idx="1">
                  <c:v>83.57</c:v>
                </c:pt>
                <c:pt idx="2">
                  <c:v>83.95</c:v>
                </c:pt>
                <c:pt idx="3">
                  <c:v>83.28</c:v>
                </c:pt>
                <c:pt idx="4">
                  <c:v>85.5</c:v>
                </c:pt>
              </c:numCache>
            </c:numRef>
          </c:val>
          <c:extLst xmlns:c16r2="http://schemas.microsoft.com/office/drawing/2015/06/chart">
            <c:ext xmlns:c16="http://schemas.microsoft.com/office/drawing/2014/chart" uri="{C3380CC4-5D6E-409C-BE32-E72D297353CC}">
              <c16:uniqueId val="{00000000-FE9B-4E98-B9A9-8CB45EBE1357}"/>
            </c:ext>
          </c:extLst>
        </c:ser>
        <c:dLbls>
          <c:showLegendKey val="0"/>
          <c:showVal val="0"/>
          <c:showCatName val="0"/>
          <c:showSerName val="0"/>
          <c:showPercent val="0"/>
          <c:showBubbleSize val="0"/>
        </c:dLbls>
        <c:gapWidth val="150"/>
        <c:axId val="98035968"/>
        <c:axId val="9922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90.98</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FE9B-4E98-B9A9-8CB45EBE1357}"/>
            </c:ext>
          </c:extLst>
        </c:ser>
        <c:dLbls>
          <c:showLegendKey val="0"/>
          <c:showVal val="0"/>
          <c:showCatName val="0"/>
          <c:showSerName val="0"/>
          <c:showPercent val="0"/>
          <c:showBubbleSize val="0"/>
        </c:dLbls>
        <c:marker val="1"/>
        <c:smooth val="0"/>
        <c:axId val="98035968"/>
        <c:axId val="99221888"/>
      </c:lineChart>
      <c:dateAx>
        <c:axId val="98035968"/>
        <c:scaling>
          <c:orientation val="minMax"/>
        </c:scaling>
        <c:delete val="1"/>
        <c:axPos val="b"/>
        <c:numFmt formatCode="ge" sourceLinked="1"/>
        <c:majorTickMark val="none"/>
        <c:minorTickMark val="none"/>
        <c:tickLblPos val="none"/>
        <c:crossAx val="99221888"/>
        <c:crosses val="autoZero"/>
        <c:auto val="1"/>
        <c:lblOffset val="100"/>
        <c:baseTimeUnit val="years"/>
      </c:dateAx>
      <c:valAx>
        <c:axId val="992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50.3</c:v>
                </c:pt>
                <c:pt idx="1">
                  <c:v>69.37</c:v>
                </c:pt>
                <c:pt idx="2">
                  <c:v>68.55</c:v>
                </c:pt>
                <c:pt idx="3">
                  <c:v>67.19</c:v>
                </c:pt>
                <c:pt idx="4">
                  <c:v>73.91</c:v>
                </c:pt>
              </c:numCache>
            </c:numRef>
          </c:val>
          <c:extLst xmlns:c16r2="http://schemas.microsoft.com/office/drawing/2015/06/chart">
            <c:ext xmlns:c16="http://schemas.microsoft.com/office/drawing/2014/chart" uri="{C3380CC4-5D6E-409C-BE32-E72D297353CC}">
              <c16:uniqueId val="{00000000-0688-4EE8-90B1-2B3875DB3E69}"/>
            </c:ext>
          </c:extLst>
        </c:ser>
        <c:dLbls>
          <c:showLegendKey val="0"/>
          <c:showVal val="0"/>
          <c:showCatName val="0"/>
          <c:showSerName val="0"/>
          <c:showPercent val="0"/>
          <c:showBubbleSize val="0"/>
        </c:dLbls>
        <c:gapWidth val="150"/>
        <c:axId val="89585920"/>
        <c:axId val="9765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88-4EE8-90B1-2B3875DB3E69}"/>
            </c:ext>
          </c:extLst>
        </c:ser>
        <c:dLbls>
          <c:showLegendKey val="0"/>
          <c:showVal val="0"/>
          <c:showCatName val="0"/>
          <c:showSerName val="0"/>
          <c:showPercent val="0"/>
          <c:showBubbleSize val="0"/>
        </c:dLbls>
        <c:marker val="1"/>
        <c:smooth val="0"/>
        <c:axId val="89585920"/>
        <c:axId val="97657216"/>
      </c:lineChart>
      <c:dateAx>
        <c:axId val="89585920"/>
        <c:scaling>
          <c:orientation val="minMax"/>
        </c:scaling>
        <c:delete val="1"/>
        <c:axPos val="b"/>
        <c:numFmt formatCode="ge" sourceLinked="1"/>
        <c:majorTickMark val="none"/>
        <c:minorTickMark val="none"/>
        <c:tickLblPos val="none"/>
        <c:crossAx val="97657216"/>
        <c:crosses val="autoZero"/>
        <c:auto val="1"/>
        <c:lblOffset val="100"/>
        <c:baseTimeUnit val="years"/>
      </c:dateAx>
      <c:valAx>
        <c:axId val="976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E1-43A1-A01F-F06DBCECBDE4}"/>
            </c:ext>
          </c:extLst>
        </c:ser>
        <c:dLbls>
          <c:showLegendKey val="0"/>
          <c:showVal val="0"/>
          <c:showCatName val="0"/>
          <c:showSerName val="0"/>
          <c:showPercent val="0"/>
          <c:showBubbleSize val="0"/>
        </c:dLbls>
        <c:gapWidth val="150"/>
        <c:axId val="97696384"/>
        <c:axId val="976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E1-43A1-A01F-F06DBCECBDE4}"/>
            </c:ext>
          </c:extLst>
        </c:ser>
        <c:dLbls>
          <c:showLegendKey val="0"/>
          <c:showVal val="0"/>
          <c:showCatName val="0"/>
          <c:showSerName val="0"/>
          <c:showPercent val="0"/>
          <c:showBubbleSize val="0"/>
        </c:dLbls>
        <c:marker val="1"/>
        <c:smooth val="0"/>
        <c:axId val="97696384"/>
        <c:axId val="97698560"/>
      </c:lineChart>
      <c:dateAx>
        <c:axId val="97696384"/>
        <c:scaling>
          <c:orientation val="minMax"/>
        </c:scaling>
        <c:delete val="1"/>
        <c:axPos val="b"/>
        <c:numFmt formatCode="ge" sourceLinked="1"/>
        <c:majorTickMark val="none"/>
        <c:minorTickMark val="none"/>
        <c:tickLblPos val="none"/>
        <c:crossAx val="97698560"/>
        <c:crosses val="autoZero"/>
        <c:auto val="1"/>
        <c:lblOffset val="100"/>
        <c:baseTimeUnit val="years"/>
      </c:dateAx>
      <c:valAx>
        <c:axId val="976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9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DD-46C4-A170-1088EF72AC3C}"/>
            </c:ext>
          </c:extLst>
        </c:ser>
        <c:dLbls>
          <c:showLegendKey val="0"/>
          <c:showVal val="0"/>
          <c:showCatName val="0"/>
          <c:showSerName val="0"/>
          <c:showPercent val="0"/>
          <c:showBubbleSize val="0"/>
        </c:dLbls>
        <c:gapWidth val="150"/>
        <c:axId val="97713152"/>
        <c:axId val="980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DD-46C4-A170-1088EF72AC3C}"/>
            </c:ext>
          </c:extLst>
        </c:ser>
        <c:dLbls>
          <c:showLegendKey val="0"/>
          <c:showVal val="0"/>
          <c:showCatName val="0"/>
          <c:showSerName val="0"/>
          <c:showPercent val="0"/>
          <c:showBubbleSize val="0"/>
        </c:dLbls>
        <c:marker val="1"/>
        <c:smooth val="0"/>
        <c:axId val="97713152"/>
        <c:axId val="98075776"/>
      </c:lineChart>
      <c:dateAx>
        <c:axId val="97713152"/>
        <c:scaling>
          <c:orientation val="minMax"/>
        </c:scaling>
        <c:delete val="1"/>
        <c:axPos val="b"/>
        <c:numFmt formatCode="ge" sourceLinked="1"/>
        <c:majorTickMark val="none"/>
        <c:minorTickMark val="none"/>
        <c:tickLblPos val="none"/>
        <c:crossAx val="98075776"/>
        <c:crosses val="autoZero"/>
        <c:auto val="1"/>
        <c:lblOffset val="100"/>
        <c:baseTimeUnit val="years"/>
      </c:dateAx>
      <c:valAx>
        <c:axId val="980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02-4A09-853C-C6C41889C928}"/>
            </c:ext>
          </c:extLst>
        </c:ser>
        <c:dLbls>
          <c:showLegendKey val="0"/>
          <c:showVal val="0"/>
          <c:showCatName val="0"/>
          <c:showSerName val="0"/>
          <c:showPercent val="0"/>
          <c:showBubbleSize val="0"/>
        </c:dLbls>
        <c:gapWidth val="150"/>
        <c:axId val="99168256"/>
        <c:axId val="9917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02-4A09-853C-C6C41889C928}"/>
            </c:ext>
          </c:extLst>
        </c:ser>
        <c:dLbls>
          <c:showLegendKey val="0"/>
          <c:showVal val="0"/>
          <c:showCatName val="0"/>
          <c:showSerName val="0"/>
          <c:showPercent val="0"/>
          <c:showBubbleSize val="0"/>
        </c:dLbls>
        <c:marker val="1"/>
        <c:smooth val="0"/>
        <c:axId val="99168256"/>
        <c:axId val="99170176"/>
      </c:lineChart>
      <c:dateAx>
        <c:axId val="99168256"/>
        <c:scaling>
          <c:orientation val="minMax"/>
        </c:scaling>
        <c:delete val="1"/>
        <c:axPos val="b"/>
        <c:numFmt formatCode="ge" sourceLinked="1"/>
        <c:majorTickMark val="none"/>
        <c:minorTickMark val="none"/>
        <c:tickLblPos val="none"/>
        <c:crossAx val="99170176"/>
        <c:crosses val="autoZero"/>
        <c:auto val="1"/>
        <c:lblOffset val="100"/>
        <c:baseTimeUnit val="years"/>
      </c:dateAx>
      <c:valAx>
        <c:axId val="9917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27-43B0-8710-B605B14225D0}"/>
            </c:ext>
          </c:extLst>
        </c:ser>
        <c:dLbls>
          <c:showLegendKey val="0"/>
          <c:showVal val="0"/>
          <c:showCatName val="0"/>
          <c:showSerName val="0"/>
          <c:showPercent val="0"/>
          <c:showBubbleSize val="0"/>
        </c:dLbls>
        <c:gapWidth val="150"/>
        <c:axId val="99201408"/>
        <c:axId val="992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27-43B0-8710-B605B14225D0}"/>
            </c:ext>
          </c:extLst>
        </c:ser>
        <c:dLbls>
          <c:showLegendKey val="0"/>
          <c:showVal val="0"/>
          <c:showCatName val="0"/>
          <c:showSerName val="0"/>
          <c:showPercent val="0"/>
          <c:showBubbleSize val="0"/>
        </c:dLbls>
        <c:marker val="1"/>
        <c:smooth val="0"/>
        <c:axId val="99201408"/>
        <c:axId val="99203328"/>
      </c:lineChart>
      <c:dateAx>
        <c:axId val="99201408"/>
        <c:scaling>
          <c:orientation val="minMax"/>
        </c:scaling>
        <c:delete val="1"/>
        <c:axPos val="b"/>
        <c:numFmt formatCode="ge" sourceLinked="1"/>
        <c:majorTickMark val="none"/>
        <c:minorTickMark val="none"/>
        <c:tickLblPos val="none"/>
        <c:crossAx val="99203328"/>
        <c:crosses val="autoZero"/>
        <c:auto val="1"/>
        <c:lblOffset val="100"/>
        <c:baseTimeUnit val="years"/>
      </c:dateAx>
      <c:valAx>
        <c:axId val="992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0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1885.26</c:v>
                </c:pt>
                <c:pt idx="1">
                  <c:v>1099.8800000000001</c:v>
                </c:pt>
                <c:pt idx="2">
                  <c:v>997.96</c:v>
                </c:pt>
                <c:pt idx="3">
                  <c:v>528.4</c:v>
                </c:pt>
                <c:pt idx="4">
                  <c:v>379.44</c:v>
                </c:pt>
              </c:numCache>
            </c:numRef>
          </c:val>
          <c:extLst xmlns:c16r2="http://schemas.microsoft.com/office/drawing/2015/06/chart">
            <c:ext xmlns:c16="http://schemas.microsoft.com/office/drawing/2014/chart" uri="{C3380CC4-5D6E-409C-BE32-E72D297353CC}">
              <c16:uniqueId val="{00000000-3AB7-4CD9-8DAE-6730751A5AF8}"/>
            </c:ext>
          </c:extLst>
        </c:ser>
        <c:dLbls>
          <c:showLegendKey val="0"/>
          <c:showVal val="0"/>
          <c:showCatName val="0"/>
          <c:showSerName val="0"/>
          <c:showPercent val="0"/>
          <c:showBubbleSize val="0"/>
        </c:dLbls>
        <c:gapWidth val="150"/>
        <c:axId val="97805056"/>
        <c:axId val="9780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739.53</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3AB7-4CD9-8DAE-6730751A5AF8}"/>
            </c:ext>
          </c:extLst>
        </c:ser>
        <c:dLbls>
          <c:showLegendKey val="0"/>
          <c:showVal val="0"/>
          <c:showCatName val="0"/>
          <c:showSerName val="0"/>
          <c:showPercent val="0"/>
          <c:showBubbleSize val="0"/>
        </c:dLbls>
        <c:marker val="1"/>
        <c:smooth val="0"/>
        <c:axId val="97805056"/>
        <c:axId val="97806976"/>
      </c:lineChart>
      <c:dateAx>
        <c:axId val="97805056"/>
        <c:scaling>
          <c:orientation val="minMax"/>
        </c:scaling>
        <c:delete val="1"/>
        <c:axPos val="b"/>
        <c:numFmt formatCode="ge" sourceLinked="1"/>
        <c:majorTickMark val="none"/>
        <c:minorTickMark val="none"/>
        <c:tickLblPos val="none"/>
        <c:crossAx val="97806976"/>
        <c:crosses val="autoZero"/>
        <c:auto val="1"/>
        <c:lblOffset val="100"/>
        <c:baseTimeUnit val="years"/>
      </c:dateAx>
      <c:valAx>
        <c:axId val="978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42.45</c:v>
                </c:pt>
                <c:pt idx="1">
                  <c:v>93.27</c:v>
                </c:pt>
                <c:pt idx="2">
                  <c:v>96.35</c:v>
                </c:pt>
                <c:pt idx="3">
                  <c:v>149.69999999999999</c:v>
                </c:pt>
                <c:pt idx="4">
                  <c:v>100</c:v>
                </c:pt>
              </c:numCache>
            </c:numRef>
          </c:val>
          <c:extLst xmlns:c16r2="http://schemas.microsoft.com/office/drawing/2015/06/chart">
            <c:ext xmlns:c16="http://schemas.microsoft.com/office/drawing/2014/chart" uri="{C3380CC4-5D6E-409C-BE32-E72D297353CC}">
              <c16:uniqueId val="{00000000-7FB0-494F-9BF9-A2F0D34106EB}"/>
            </c:ext>
          </c:extLst>
        </c:ser>
        <c:dLbls>
          <c:showLegendKey val="0"/>
          <c:showVal val="0"/>
          <c:showCatName val="0"/>
          <c:showSerName val="0"/>
          <c:showPercent val="0"/>
          <c:showBubbleSize val="0"/>
        </c:dLbls>
        <c:gapWidth val="150"/>
        <c:axId val="97911936"/>
        <c:axId val="9791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84.05</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7FB0-494F-9BF9-A2F0D34106EB}"/>
            </c:ext>
          </c:extLst>
        </c:ser>
        <c:dLbls>
          <c:showLegendKey val="0"/>
          <c:showVal val="0"/>
          <c:showCatName val="0"/>
          <c:showSerName val="0"/>
          <c:showPercent val="0"/>
          <c:showBubbleSize val="0"/>
        </c:dLbls>
        <c:marker val="1"/>
        <c:smooth val="0"/>
        <c:axId val="97911936"/>
        <c:axId val="97913856"/>
      </c:lineChart>
      <c:dateAx>
        <c:axId val="97911936"/>
        <c:scaling>
          <c:orientation val="minMax"/>
        </c:scaling>
        <c:delete val="1"/>
        <c:axPos val="b"/>
        <c:numFmt formatCode="ge" sourceLinked="1"/>
        <c:majorTickMark val="none"/>
        <c:minorTickMark val="none"/>
        <c:tickLblPos val="none"/>
        <c:crossAx val="97913856"/>
        <c:crosses val="autoZero"/>
        <c:auto val="1"/>
        <c:lblOffset val="100"/>
        <c:baseTimeUnit val="years"/>
      </c:dateAx>
      <c:valAx>
        <c:axId val="979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373.1</c:v>
                </c:pt>
                <c:pt idx="1">
                  <c:v>172.78</c:v>
                </c:pt>
                <c:pt idx="2">
                  <c:v>171.79</c:v>
                </c:pt>
                <c:pt idx="3">
                  <c:v>109.16</c:v>
                </c:pt>
                <c:pt idx="4">
                  <c:v>163.83000000000001</c:v>
                </c:pt>
              </c:numCache>
            </c:numRef>
          </c:val>
          <c:extLst xmlns:c16r2="http://schemas.microsoft.com/office/drawing/2015/06/chart">
            <c:ext xmlns:c16="http://schemas.microsoft.com/office/drawing/2014/chart" uri="{C3380CC4-5D6E-409C-BE32-E72D297353CC}">
              <c16:uniqueId val="{00000000-4295-40FA-A3BB-F108294A52CF}"/>
            </c:ext>
          </c:extLst>
        </c:ser>
        <c:dLbls>
          <c:showLegendKey val="0"/>
          <c:showVal val="0"/>
          <c:showCatName val="0"/>
          <c:showSerName val="0"/>
          <c:showPercent val="0"/>
          <c:showBubbleSize val="0"/>
        </c:dLbls>
        <c:gapWidth val="150"/>
        <c:axId val="97949184"/>
        <c:axId val="9795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190.12</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4295-40FA-A3BB-F108294A52CF}"/>
            </c:ext>
          </c:extLst>
        </c:ser>
        <c:dLbls>
          <c:showLegendKey val="0"/>
          <c:showVal val="0"/>
          <c:showCatName val="0"/>
          <c:showSerName val="0"/>
          <c:showPercent val="0"/>
          <c:showBubbleSize val="0"/>
        </c:dLbls>
        <c:marker val="1"/>
        <c:smooth val="0"/>
        <c:axId val="97949184"/>
        <c:axId val="97951104"/>
      </c:lineChart>
      <c:dateAx>
        <c:axId val="97949184"/>
        <c:scaling>
          <c:orientation val="minMax"/>
        </c:scaling>
        <c:delete val="1"/>
        <c:axPos val="b"/>
        <c:numFmt formatCode="ge" sourceLinked="1"/>
        <c:majorTickMark val="none"/>
        <c:minorTickMark val="none"/>
        <c:tickLblPos val="none"/>
        <c:crossAx val="97951104"/>
        <c:crosses val="autoZero"/>
        <c:auto val="1"/>
        <c:lblOffset val="100"/>
        <c:baseTimeUnit val="years"/>
      </c:dateAx>
      <c:valAx>
        <c:axId val="979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矢吹町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6">
        <f>データ!S6</f>
        <v>17552</v>
      </c>
      <c r="AM8" s="66"/>
      <c r="AN8" s="66"/>
      <c r="AO8" s="66"/>
      <c r="AP8" s="66"/>
      <c r="AQ8" s="66"/>
      <c r="AR8" s="66"/>
      <c r="AS8" s="66"/>
      <c r="AT8" s="65">
        <f>データ!T6</f>
        <v>60.4</v>
      </c>
      <c r="AU8" s="65"/>
      <c r="AV8" s="65"/>
      <c r="AW8" s="65"/>
      <c r="AX8" s="65"/>
      <c r="AY8" s="65"/>
      <c r="AZ8" s="65"/>
      <c r="BA8" s="65"/>
      <c r="BB8" s="65">
        <f>データ!U6</f>
        <v>290.60000000000002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55.33</v>
      </c>
      <c r="Q10" s="65"/>
      <c r="R10" s="65"/>
      <c r="S10" s="65"/>
      <c r="T10" s="65"/>
      <c r="U10" s="65"/>
      <c r="V10" s="65"/>
      <c r="W10" s="65">
        <f>データ!Q6</f>
        <v>63.22</v>
      </c>
      <c r="X10" s="65"/>
      <c r="Y10" s="65"/>
      <c r="Z10" s="65"/>
      <c r="AA10" s="65"/>
      <c r="AB10" s="65"/>
      <c r="AC10" s="65"/>
      <c r="AD10" s="66">
        <f>データ!R6</f>
        <v>2937</v>
      </c>
      <c r="AE10" s="66"/>
      <c r="AF10" s="66"/>
      <c r="AG10" s="66"/>
      <c r="AH10" s="66"/>
      <c r="AI10" s="66"/>
      <c r="AJ10" s="66"/>
      <c r="AK10" s="2"/>
      <c r="AL10" s="66">
        <f>データ!V6</f>
        <v>9817</v>
      </c>
      <c r="AM10" s="66"/>
      <c r="AN10" s="66"/>
      <c r="AO10" s="66"/>
      <c r="AP10" s="66"/>
      <c r="AQ10" s="66"/>
      <c r="AR10" s="66"/>
      <c r="AS10" s="66"/>
      <c r="AT10" s="65">
        <f>データ!W6</f>
        <v>3.55</v>
      </c>
      <c r="AU10" s="65"/>
      <c r="AV10" s="65"/>
      <c r="AW10" s="65"/>
      <c r="AX10" s="65"/>
      <c r="AY10" s="65"/>
      <c r="AZ10" s="65"/>
      <c r="BA10" s="65"/>
      <c r="BB10" s="65">
        <f>データ!X6</f>
        <v>2765.35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YI4G+BaFRltvOdsyDNC5m+IJu9Lf/VZtciZrUCapvsU+ovskTJtZNPJR2D5dXPuHUUyBfHoNq4/TsughwPUU8Q==" saltValue="nv8e5reda/ZHbdIQUs4+o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74667</v>
      </c>
      <c r="D6" s="32">
        <f t="shared" si="3"/>
        <v>47</v>
      </c>
      <c r="E6" s="32">
        <f t="shared" si="3"/>
        <v>17</v>
      </c>
      <c r="F6" s="32">
        <f t="shared" si="3"/>
        <v>1</v>
      </c>
      <c r="G6" s="32">
        <f t="shared" si="3"/>
        <v>0</v>
      </c>
      <c r="H6" s="32" t="str">
        <f t="shared" si="3"/>
        <v>福島県　矢吹町</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55.33</v>
      </c>
      <c r="Q6" s="33">
        <f t="shared" si="3"/>
        <v>63.22</v>
      </c>
      <c r="R6" s="33">
        <f t="shared" si="3"/>
        <v>2937</v>
      </c>
      <c r="S6" s="33">
        <f t="shared" si="3"/>
        <v>17552</v>
      </c>
      <c r="T6" s="33">
        <f t="shared" si="3"/>
        <v>60.4</v>
      </c>
      <c r="U6" s="33">
        <f t="shared" si="3"/>
        <v>290.60000000000002</v>
      </c>
      <c r="V6" s="33">
        <f t="shared" si="3"/>
        <v>9817</v>
      </c>
      <c r="W6" s="33">
        <f t="shared" si="3"/>
        <v>3.55</v>
      </c>
      <c r="X6" s="33">
        <f t="shared" si="3"/>
        <v>2765.35</v>
      </c>
      <c r="Y6" s="34">
        <f>IF(Y7="",NA(),Y7)</f>
        <v>50.3</v>
      </c>
      <c r="Z6" s="34">
        <f t="shared" ref="Z6:AH6" si="4">IF(Z7="",NA(),Z7)</f>
        <v>69.37</v>
      </c>
      <c r="AA6" s="34">
        <f t="shared" si="4"/>
        <v>68.55</v>
      </c>
      <c r="AB6" s="34">
        <f t="shared" si="4"/>
        <v>67.19</v>
      </c>
      <c r="AC6" s="34">
        <f t="shared" si="4"/>
        <v>73.91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1885.26</v>
      </c>
      <c r="BG6" s="34">
        <f t="shared" ref="BG6:BO6" si="7">IF(BG7="",NA(),BG7)</f>
        <v>1099.8800000000001</v>
      </c>
      <c r="BH6" s="34">
        <f t="shared" si="7"/>
        <v>997.96</v>
      </c>
      <c r="BI6" s="34">
        <f t="shared" si="7"/>
        <v>528.4</v>
      </c>
      <c r="BJ6" s="34">
        <f t="shared" si="7"/>
        <v>379.44</v>
      </c>
      <c r="BK6" s="34">
        <f t="shared" si="7"/>
        <v>739.53</v>
      </c>
      <c r="BL6" s="34">
        <f t="shared" si="7"/>
        <v>721.06</v>
      </c>
      <c r="BM6" s="34">
        <f t="shared" si="7"/>
        <v>862.87</v>
      </c>
      <c r="BN6" s="34">
        <f t="shared" si="7"/>
        <v>716.96</v>
      </c>
      <c r="BO6" s="34">
        <f t="shared" si="7"/>
        <v>799.11</v>
      </c>
      <c r="BP6" s="33" t="str">
        <f>IF(BP7="","",IF(BP7="-","【-】","【"&amp;SUBSTITUTE(TEXT(BP7,"#,##0.00"),"-","△")&amp;"】"))</f>
        <v>【707.33】</v>
      </c>
      <c r="BQ6" s="34">
        <f>IF(BQ7="",NA(),BQ7)</f>
        <v>42.45</v>
      </c>
      <c r="BR6" s="34">
        <f t="shared" ref="BR6:BZ6" si="8">IF(BR7="",NA(),BR7)</f>
        <v>93.27</v>
      </c>
      <c r="BS6" s="34">
        <f t="shared" si="8"/>
        <v>96.35</v>
      </c>
      <c r="BT6" s="34">
        <f t="shared" si="8"/>
        <v>149.69999999999999</v>
      </c>
      <c r="BU6" s="34">
        <f t="shared" si="8"/>
        <v>100</v>
      </c>
      <c r="BV6" s="34">
        <f t="shared" si="8"/>
        <v>84.05</v>
      </c>
      <c r="BW6" s="34">
        <f t="shared" si="8"/>
        <v>84.86</v>
      </c>
      <c r="BX6" s="34">
        <f t="shared" si="8"/>
        <v>85.39</v>
      </c>
      <c r="BY6" s="34">
        <f t="shared" si="8"/>
        <v>88.09</v>
      </c>
      <c r="BZ6" s="34">
        <f t="shared" si="8"/>
        <v>87.69</v>
      </c>
      <c r="CA6" s="33" t="str">
        <f>IF(CA7="","",IF(CA7="-","【-】","【"&amp;SUBSTITUTE(TEXT(CA7,"#,##0.00"),"-","△")&amp;"】"))</f>
        <v>【101.26】</v>
      </c>
      <c r="CB6" s="34">
        <f>IF(CB7="",NA(),CB7)</f>
        <v>373.1</v>
      </c>
      <c r="CC6" s="34">
        <f t="shared" ref="CC6:CK6" si="9">IF(CC7="",NA(),CC7)</f>
        <v>172.78</v>
      </c>
      <c r="CD6" s="34">
        <f t="shared" si="9"/>
        <v>171.79</v>
      </c>
      <c r="CE6" s="34">
        <f t="shared" si="9"/>
        <v>109.16</v>
      </c>
      <c r="CF6" s="34">
        <f t="shared" si="9"/>
        <v>163.83000000000001</v>
      </c>
      <c r="CG6" s="34">
        <f t="shared" si="9"/>
        <v>190.12</v>
      </c>
      <c r="CH6" s="34">
        <f t="shared" si="9"/>
        <v>188.14</v>
      </c>
      <c r="CI6" s="34">
        <f t="shared" si="9"/>
        <v>188.79</v>
      </c>
      <c r="CJ6" s="34">
        <f t="shared" si="9"/>
        <v>181.8</v>
      </c>
      <c r="CK6" s="34">
        <f t="shared" si="9"/>
        <v>180.07</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63.6</v>
      </c>
      <c r="CS6" s="34">
        <f t="shared" si="10"/>
        <v>64.23</v>
      </c>
      <c r="CT6" s="34">
        <f t="shared" si="10"/>
        <v>59.4</v>
      </c>
      <c r="CU6" s="34">
        <f t="shared" si="10"/>
        <v>59.35</v>
      </c>
      <c r="CV6" s="34">
        <f t="shared" si="10"/>
        <v>58.4</v>
      </c>
      <c r="CW6" s="33" t="str">
        <f>IF(CW7="","",IF(CW7="-","【-】","【"&amp;SUBSTITUTE(TEXT(CW7,"#,##0.00"),"-","△")&amp;"】"))</f>
        <v>【60.13】</v>
      </c>
      <c r="CX6" s="34">
        <f>IF(CX7="",NA(),CX7)</f>
        <v>82.92</v>
      </c>
      <c r="CY6" s="34">
        <f t="shared" ref="CY6:DG6" si="11">IF(CY7="",NA(),CY7)</f>
        <v>83.57</v>
      </c>
      <c r="CZ6" s="34">
        <f t="shared" si="11"/>
        <v>83.95</v>
      </c>
      <c r="DA6" s="34">
        <f t="shared" si="11"/>
        <v>83.28</v>
      </c>
      <c r="DB6" s="34">
        <f t="shared" si="11"/>
        <v>85.5</v>
      </c>
      <c r="DC6" s="34">
        <f t="shared" si="11"/>
        <v>90.98</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0.15</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74667</v>
      </c>
      <c r="D7" s="36">
        <v>47</v>
      </c>
      <c r="E7" s="36">
        <v>17</v>
      </c>
      <c r="F7" s="36">
        <v>1</v>
      </c>
      <c r="G7" s="36">
        <v>0</v>
      </c>
      <c r="H7" s="36" t="s">
        <v>110</v>
      </c>
      <c r="I7" s="36" t="s">
        <v>111</v>
      </c>
      <c r="J7" s="36" t="s">
        <v>112</v>
      </c>
      <c r="K7" s="36" t="s">
        <v>113</v>
      </c>
      <c r="L7" s="36" t="s">
        <v>114</v>
      </c>
      <c r="M7" s="36" t="s">
        <v>115</v>
      </c>
      <c r="N7" s="37" t="s">
        <v>116</v>
      </c>
      <c r="O7" s="37" t="s">
        <v>117</v>
      </c>
      <c r="P7" s="37">
        <v>55.33</v>
      </c>
      <c r="Q7" s="37">
        <v>63.22</v>
      </c>
      <c r="R7" s="37">
        <v>2937</v>
      </c>
      <c r="S7" s="37">
        <v>17552</v>
      </c>
      <c r="T7" s="37">
        <v>60.4</v>
      </c>
      <c r="U7" s="37">
        <v>290.60000000000002</v>
      </c>
      <c r="V7" s="37">
        <v>9817</v>
      </c>
      <c r="W7" s="37">
        <v>3.55</v>
      </c>
      <c r="X7" s="37">
        <v>2765.35</v>
      </c>
      <c r="Y7" s="37">
        <v>50.3</v>
      </c>
      <c r="Z7" s="37">
        <v>69.37</v>
      </c>
      <c r="AA7" s="37">
        <v>68.55</v>
      </c>
      <c r="AB7" s="37">
        <v>67.19</v>
      </c>
      <c r="AC7" s="37">
        <v>73.91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1885.26</v>
      </c>
      <c r="BG7" s="37">
        <v>1099.8800000000001</v>
      </c>
      <c r="BH7" s="37">
        <v>997.96</v>
      </c>
      <c r="BI7" s="37">
        <v>528.4</v>
      </c>
      <c r="BJ7" s="37">
        <v>379.44</v>
      </c>
      <c r="BK7" s="37">
        <v>739.53</v>
      </c>
      <c r="BL7" s="37">
        <v>721.06</v>
      </c>
      <c r="BM7" s="37">
        <v>862.87</v>
      </c>
      <c r="BN7" s="37">
        <v>716.96</v>
      </c>
      <c r="BO7" s="37">
        <v>799.11</v>
      </c>
      <c r="BP7" s="37">
        <v>707.33</v>
      </c>
      <c r="BQ7" s="37">
        <v>42.45</v>
      </c>
      <c r="BR7" s="37">
        <v>93.27</v>
      </c>
      <c r="BS7" s="37">
        <v>96.35</v>
      </c>
      <c r="BT7" s="37">
        <v>149.69999999999999</v>
      </c>
      <c r="BU7" s="37">
        <v>100</v>
      </c>
      <c r="BV7" s="37">
        <v>84.05</v>
      </c>
      <c r="BW7" s="37">
        <v>84.86</v>
      </c>
      <c r="BX7" s="37">
        <v>85.39</v>
      </c>
      <c r="BY7" s="37">
        <v>88.09</v>
      </c>
      <c r="BZ7" s="37">
        <v>87.69</v>
      </c>
      <c r="CA7" s="37">
        <v>101.26</v>
      </c>
      <c r="CB7" s="37">
        <v>373.1</v>
      </c>
      <c r="CC7" s="37">
        <v>172.78</v>
      </c>
      <c r="CD7" s="37">
        <v>171.79</v>
      </c>
      <c r="CE7" s="37">
        <v>109.16</v>
      </c>
      <c r="CF7" s="37">
        <v>163.83000000000001</v>
      </c>
      <c r="CG7" s="37">
        <v>190.12</v>
      </c>
      <c r="CH7" s="37">
        <v>188.14</v>
      </c>
      <c r="CI7" s="37">
        <v>188.79</v>
      </c>
      <c r="CJ7" s="37">
        <v>181.8</v>
      </c>
      <c r="CK7" s="37">
        <v>180.07</v>
      </c>
      <c r="CL7" s="37">
        <v>136.38999999999999</v>
      </c>
      <c r="CM7" s="37" t="s">
        <v>116</v>
      </c>
      <c r="CN7" s="37" t="s">
        <v>116</v>
      </c>
      <c r="CO7" s="37" t="s">
        <v>116</v>
      </c>
      <c r="CP7" s="37" t="s">
        <v>116</v>
      </c>
      <c r="CQ7" s="37" t="s">
        <v>116</v>
      </c>
      <c r="CR7" s="37">
        <v>63.6</v>
      </c>
      <c r="CS7" s="37">
        <v>64.23</v>
      </c>
      <c r="CT7" s="37">
        <v>59.4</v>
      </c>
      <c r="CU7" s="37">
        <v>59.35</v>
      </c>
      <c r="CV7" s="37">
        <v>58.4</v>
      </c>
      <c r="CW7" s="37">
        <v>60.13</v>
      </c>
      <c r="CX7" s="37">
        <v>82.92</v>
      </c>
      <c r="CY7" s="37">
        <v>83.57</v>
      </c>
      <c r="CZ7" s="37">
        <v>83.95</v>
      </c>
      <c r="DA7" s="37">
        <v>83.28</v>
      </c>
      <c r="DB7" s="37">
        <v>85.5</v>
      </c>
      <c r="DC7" s="37">
        <v>90.98</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0.15</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2019-01-21T01:34:30Z</cp:lastPrinted>
  <dcterms:created xsi:type="dcterms:W3CDTF">2018-12-03T09:00:20Z</dcterms:created>
  <dcterms:modified xsi:type="dcterms:W3CDTF">2019-01-24T03:13:54Z</dcterms:modified>
  <cp:category/>
</cp:coreProperties>
</file>