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UlwE26ti7uvI4348N0PQ0AR3wlFiYoe17pdZbqpnkVCqLbSeir223imv+cdYYk5eS/0XD12jfigutdJNTdG3Sg==" workbookSaltValue="GEpK7XyeuVbKjmYTUV9JUg==" workbookSpinCount="100000" lockStructure="1"/>
  <bookViews>
    <workbookView xWindow="0" yWindow="0" windowWidth="15360" windowHeight="76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<sst xmlns="http://schemas.openxmlformats.org/spreadsheetml/2006/main" count="240" uniqueCount="126">
  <si>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</si>
  <si>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</si>
  <si>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</si>
  <si>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</si>
  <si>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</si>
  <si>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</si>
  <si>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</si>
  <si>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</si>
  <si>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</si>
  <si>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</si>
  <si>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</si>
  <si>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</si>
  <si>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</si>
  <si>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</si>
  <si>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</si>
  <si>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</si>
  <si>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</si>
  <si>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</si>
  <si>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</si>
  <si>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</si>
  <si>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</si>
  <si>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</si>
  <si>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</si>
  <si>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</si>
  <si>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</si>
  <si>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</si>
  <si>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</si>
  <si>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</si>
  <si>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</si>
  <si>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</si>
  <si>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</si>
  <si>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</si>
  <si>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</si>
  <si>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</si>
  <si>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</si>
  <si>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</si>
  <si>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</si>
  <si>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</si>
  <si>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</si>
  <si>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</si>
  <si>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</si>
  <si>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</si>
  <si>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</si>
  <si>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</si>
  <si>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</si>
  <si>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</si>
  <si>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</si>
  <si>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</si>
  <si>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</si>
  <si>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</si>
  <si>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</si>
  <si>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</si>
  <si>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</si>
  <si>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</si>
  <si>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</si>
  <si>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</si>
  <si>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</si>
  <si>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</si>
  <si>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</si>
  <si>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</si>
  <si>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</si>
  <si>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</si>
  <si>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</si>
  <si>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</si>
  <si>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</si>
  <si>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</si>
  <si>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</si>
  <si>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</si>
  <si>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</si>
  <si>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</si>
  <si>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</si>
  <si>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</si>
  <si>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</si>
  <si>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</si>
  <si>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</si>
  <si>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</si>
  <si>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</si>
  <si>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</si>
  <si>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</si>
  <si>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</si>
  <si>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</si>
  <si>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</si>
  <si>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</si>
  <si>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</si>
  <si>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</si>
  <si>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</si>
  <si>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</si>
  <si>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</si>
  <si>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</si>
  <si>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</si>
  <si>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</si>
  <si>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</si>
  <si>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</si>
  <si>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</si>
  <si>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</si>
  <si>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</si>
  <si>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</si>
  <si>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</si>
  <si>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</si>
  <si>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</si>
  <si>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</si>
  <si>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</si>
  <si>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</si>
  <si>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</si>
  <si>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</si>
  <si>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</si>
  <si>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</si>
  <si>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</si>
  <si>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</si>
  <si>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</si>
  <si>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中島村</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</si>
  <si>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</si>
  <si>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</si>
  <si>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</si>
  <si>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</si>
  <si>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</si>
  <si>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</si>
  <si>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</si>
  <si>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</si>
  <si>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</si>
  <si>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</si>
  <si>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</si>
  <si>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</si>
  <si>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現在管路施設については、異常がある個所をその都度、修繕している状況である。また、施設についても老朽化が進み、今後施設の改修(設備の更新や長寿命化)を進めていく必要があり。そのため、管路及び施設ともに計画的な修繕が必要である。</t>
    <rPh sb="1" eb="3">
      <t>ゲンザイ</t>
    </rPh>
    <rPh sb="3" eb="5">
      <t>カンロ</t>
    </rPh>
    <rPh sb="5" eb="7">
      <t>シセツ</t>
    </rPh>
    <rPh sb="13" eb="15">
      <t>イジョウ</t>
    </rPh>
    <rPh sb="18" eb="20">
      <t>カショ</t>
    </rPh>
    <rPh sb="23" eb="25">
      <t>ツド</t>
    </rPh>
    <rPh sb="26" eb="28">
      <t>シュウゼン</t>
    </rPh>
    <rPh sb="32" eb="34">
      <t>ジョウキョウ</t>
    </rPh>
    <rPh sb="41" eb="43">
      <t>シセツ</t>
    </rPh>
    <rPh sb="48" eb="51">
      <t>ロウキュウカ</t>
    </rPh>
    <rPh sb="52" eb="53">
      <t>スス</t>
    </rPh>
    <rPh sb="55" eb="57">
      <t>コンゴ</t>
    </rPh>
    <rPh sb="57" eb="59">
      <t>シセツ</t>
    </rPh>
    <rPh sb="60" eb="62">
      <t>カイシュウ</t>
    </rPh>
    <rPh sb="63" eb="65">
      <t>セツビ</t>
    </rPh>
    <rPh sb="66" eb="68">
      <t>コウシン</t>
    </rPh>
    <rPh sb="69" eb="70">
      <t>チョウ</t>
    </rPh>
    <rPh sb="70" eb="73">
      <t>ジュミョウカ</t>
    </rPh>
    <rPh sb="75" eb="76">
      <t>スス</t>
    </rPh>
    <rPh sb="80" eb="82">
      <t>ヒツヨウ</t>
    </rPh>
    <rPh sb="91" eb="93">
      <t>カンロ</t>
    </rPh>
    <rPh sb="93" eb="94">
      <t>オヨ</t>
    </rPh>
    <rPh sb="95" eb="97">
      <t>シセツ</t>
    </rPh>
    <rPh sb="100" eb="103">
      <t>ケイカクテキ</t>
    </rPh>
    <rPh sb="104" eb="106">
      <t>シュウゼン</t>
    </rPh>
    <rPh sb="107" eb="109">
      <t>ヒツヨウ</t>
    </rPh>
    <phoneticPr fontId="4"/>
  </si>
  <si>
    <t>現在、収入の大部分を一般会計からの繰入金等に依存している状態である。今後も管路及び施設の維持管理費や修繕費は増加していくと考えられるため、長期的に見て計画的な施設の更新や料金等の見直しが必要になると考えられる。</t>
    <rPh sb="0" eb="2">
      <t>ゲンザイ</t>
    </rPh>
    <rPh sb="3" eb="5">
      <t>シュウニュウ</t>
    </rPh>
    <rPh sb="6" eb="9">
      <t>ダイブブン</t>
    </rPh>
    <rPh sb="10" eb="12">
      <t>イッパン</t>
    </rPh>
    <rPh sb="12" eb="14">
      <t>カイケイ</t>
    </rPh>
    <rPh sb="17" eb="19">
      <t>クリイレ</t>
    </rPh>
    <rPh sb="19" eb="20">
      <t>キン</t>
    </rPh>
    <rPh sb="20" eb="21">
      <t>トウ</t>
    </rPh>
    <rPh sb="22" eb="24">
      <t>イゾン</t>
    </rPh>
    <rPh sb="28" eb="30">
      <t>ジョウタイ</t>
    </rPh>
    <rPh sb="34" eb="36">
      <t>コンゴ</t>
    </rPh>
    <rPh sb="37" eb="39">
      <t>カンロ</t>
    </rPh>
    <rPh sb="39" eb="40">
      <t>オヨ</t>
    </rPh>
    <rPh sb="41" eb="43">
      <t>シセツ</t>
    </rPh>
    <rPh sb="44" eb="46">
      <t>イジ</t>
    </rPh>
    <rPh sb="46" eb="49">
      <t>カンリヒ</t>
    </rPh>
    <rPh sb="50" eb="53">
      <t>シュウゼンヒ</t>
    </rPh>
    <rPh sb="54" eb="56">
      <t>ゾウカ</t>
    </rPh>
    <rPh sb="61" eb="62">
      <t>カンガ</t>
    </rPh>
    <rPh sb="69" eb="72">
      <t>チョウキテキ</t>
    </rPh>
    <rPh sb="73" eb="74">
      <t>ミ</t>
    </rPh>
    <rPh sb="75" eb="78">
      <t>ケイカクテキ</t>
    </rPh>
    <rPh sb="79" eb="81">
      <t>シセツ</t>
    </rPh>
    <rPh sb="82" eb="84">
      <t>コウシン</t>
    </rPh>
    <rPh sb="85" eb="87">
      <t>リョウキン</t>
    </rPh>
    <rPh sb="87" eb="88">
      <t>トウ</t>
    </rPh>
    <rPh sb="89" eb="91">
      <t>ミナオ</t>
    </rPh>
    <rPh sb="93" eb="95">
      <t>ヒツヨウ</t>
    </rPh>
    <rPh sb="99" eb="100">
      <t>カンガ</t>
    </rPh>
    <phoneticPr fontId="4"/>
  </si>
  <si>
    <t>①収益的収支率及び⑤経費回収率をみるとどちらも100％を下回っており一般会計からの繰入金によって運営している状況である。また、本村は⑦施設利用率が類似団体平均値よりも高く、施設を最大限に活用しているため、使用料収入の大幅な増加はあまり見込めない。そのため、長期的に見た施設維持費の低コスト化に向け改修や設備の更新、使用料金等の見直しが必要であると考えられる。</t>
    <rPh sb="1" eb="4">
      <t>シュウエキテキ</t>
    </rPh>
    <rPh sb="4" eb="6">
      <t>シュウシ</t>
    </rPh>
    <rPh sb="6" eb="7">
      <t>リツ</t>
    </rPh>
    <rPh sb="7" eb="8">
      <t>オヨ</t>
    </rPh>
    <rPh sb="10" eb="12">
      <t>ケイヒ</t>
    </rPh>
    <rPh sb="12" eb="14">
      <t>カイシュウ</t>
    </rPh>
    <rPh sb="14" eb="15">
      <t>リツ</t>
    </rPh>
    <rPh sb="28" eb="30">
      <t>シタマワ</t>
    </rPh>
    <rPh sb="34" eb="36">
      <t>イッパン</t>
    </rPh>
    <rPh sb="36" eb="38">
      <t>カイケイ</t>
    </rPh>
    <rPh sb="41" eb="43">
      <t>クリイレ</t>
    </rPh>
    <rPh sb="43" eb="44">
      <t>カネ</t>
    </rPh>
    <rPh sb="48" eb="50">
      <t>ウンエイ</t>
    </rPh>
    <rPh sb="54" eb="56">
      <t>ジョウキョウ</t>
    </rPh>
    <rPh sb="63" eb="65">
      <t>ホンソン</t>
    </rPh>
    <rPh sb="67" eb="69">
      <t>シセツ</t>
    </rPh>
    <rPh sb="69" eb="72">
      <t>リヨウリツ</t>
    </rPh>
    <rPh sb="73" eb="75">
      <t>ルイジ</t>
    </rPh>
    <rPh sb="75" eb="77">
      <t>ダンタイ</t>
    </rPh>
    <rPh sb="77" eb="80">
      <t>ヘイキンチ</t>
    </rPh>
    <rPh sb="83" eb="84">
      <t>タカ</t>
    </rPh>
    <rPh sb="86" eb="88">
      <t>シセツ</t>
    </rPh>
    <rPh sb="89" eb="92">
      <t>サイダイゲン</t>
    </rPh>
    <rPh sb="93" eb="95">
      <t>カツヨウ</t>
    </rPh>
    <rPh sb="102" eb="104">
      <t>シヨウ</t>
    </rPh>
    <rPh sb="104" eb="105">
      <t>リョウ</t>
    </rPh>
    <rPh sb="105" eb="107">
      <t>シュウニュウ</t>
    </rPh>
    <rPh sb="108" eb="110">
      <t>オオハバ</t>
    </rPh>
    <rPh sb="111" eb="113">
      <t>ゾウカ</t>
    </rPh>
    <rPh sb="117" eb="119">
      <t>ミコ</t>
    </rPh>
    <rPh sb="128" eb="131">
      <t>チョウキテキ</t>
    </rPh>
    <rPh sb="132" eb="133">
      <t>ミ</t>
    </rPh>
    <rPh sb="134" eb="136">
      <t>シセツ</t>
    </rPh>
    <rPh sb="136" eb="138">
      <t>イジ</t>
    </rPh>
    <rPh sb="138" eb="139">
      <t>ヒ</t>
    </rPh>
    <rPh sb="140" eb="141">
      <t>テイ</t>
    </rPh>
    <rPh sb="144" eb="145">
      <t>カ</t>
    </rPh>
    <rPh sb="146" eb="147">
      <t>ム</t>
    </rPh>
    <rPh sb="148" eb="150">
      <t>カイシュウ</t>
    </rPh>
    <rPh sb="151" eb="153">
      <t>セツビ</t>
    </rPh>
    <rPh sb="154" eb="156">
      <t>コウシン</t>
    </rPh>
    <rPh sb="157" eb="159">
      <t>シヨウ</t>
    </rPh>
    <rPh sb="159" eb="161">
      <t>リョウキン</t>
    </rPh>
    <rPh sb="161" eb="162">
      <t>トウ</t>
    </rPh>
    <rPh sb="163" eb="165">
      <t>ミナオ</t>
    </rPh>
    <rPh sb="167" eb="169">
      <t>ヒツヨウ</t>
    </rPh>
    <rPh sb="173" eb="174">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</si>
</sst>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formatCode="#,##0.00;&quot;△&quot;#,##0.00;&quot;-&quot;">
                  <c:v>0.68</c:v>
                </c:pt>
                <c:pt idx="1">
                  <c:v>0</c:v>
                </c:pt>
                <c:pt idx="2" formatCode="#,##0.00;&quot;△&quot;#,##0.00;&quot;-&quot;">
                  <c:v>0.04</c:v>
                </c:pt>
                <c:pt idx="3">
                  <c:v>0</c:v>
                </c:pt>
                <c:pt idx="4">
                  <c:v>0</c:v>
                </c:pt>
              </c:numCache>
            </c:numRef>
          </c:val>
          <c:extLst xmlns:c16r2="http://schemas.microsoft.com/office/drawing/2015/06/chart">
            <c:ext xmlns:c16="http://schemas.microsoft.com/office/drawing/2014/chart" uri="{C3380CC4-5D6E-409C-BE32-E72D297353CC}">
              <c16:uniqueId val="{00000000-02AF-42FB-95DD-0A7F6CB26D6C}"/>
            </c:ext>
          </c:extLst>
        </c:ser>
        <c:dLbls>
          <c:showLegendKey val="0"/>
          <c:showVal val="0"/>
          <c:showCatName val="0"/>
          <c:showSerName val="0"/>
          <c:showPercent val="0"/>
          <c:showBubbleSize val="0"/>
        </c:dLbls>
        <c:gapWidth val="150"/>
        <c:axId val="75650944"/>
        <c:axId val="75661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0.02</c:v>
                </c:pt>
                <c:pt idx="2">
                  <c:v>0.01</c:v>
                </c:pt>
                <c:pt idx="3">
                  <c:v>2.0499999999999998</c:v>
                </c:pt>
                <c:pt idx="4">
                  <c:v>0.01</c:v>
                </c:pt>
              </c:numCache>
            </c:numRef>
          </c:val>
          <c:smooth val="0"/>
          <c:extLst xmlns:c16r2="http://schemas.microsoft.com/office/drawing/2015/06/chart">
            <c:ext xmlns:c16="http://schemas.microsoft.com/office/drawing/2014/chart" uri="{C3380CC4-5D6E-409C-BE32-E72D297353CC}">
              <c16:uniqueId val="{00000001-02AF-42FB-95DD-0A7F6CB26D6C}"/>
            </c:ext>
          </c:extLst>
        </c:ser>
        <c:dLbls>
          <c:showLegendKey val="0"/>
          <c:showVal val="0"/>
          <c:showCatName val="0"/>
          <c:showSerName val="0"/>
          <c:showPercent val="0"/>
          <c:showBubbleSize val="0"/>
        </c:dLbls>
        <c:marker val="1"/>
        <c:smooth val="0"/>
        <c:axId val="75650944"/>
        <c:axId val="75661312"/>
      </c:lineChart>
      <c:dateAx>
        <c:axId val="75650944"/>
        <c:scaling>
          <c:orientation val="minMax"/>
        </c:scaling>
        <c:delete val="1"/>
        <c:axPos val="b"/>
        <c:numFmt formatCode="ge" sourceLinked="1"/>
        <c:majorTickMark val="none"/>
        <c:minorTickMark val="none"/>
        <c:tickLblPos val="none"/>
        <c:crossAx val="75661312"/>
        <c:crosses val="autoZero"/>
        <c:auto val="1"/>
        <c:lblOffset val="100"/>
        <c:baseTimeUnit val="years"/>
      </c:dateAx>
      <c:valAx>
        <c:axId val="75661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650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69.91</c:v>
                </c:pt>
                <c:pt idx="1">
                  <c:v>109.52</c:v>
                </c:pt>
                <c:pt idx="2">
                  <c:v>88.62</c:v>
                </c:pt>
                <c:pt idx="3">
                  <c:v>90.41</c:v>
                </c:pt>
                <c:pt idx="4">
                  <c:v>93.65</c:v>
                </c:pt>
              </c:numCache>
            </c:numRef>
          </c:val>
          <c:extLst xmlns:c16r2="http://schemas.microsoft.com/office/drawing/2015/06/chart">
            <c:ext xmlns:c16="http://schemas.microsoft.com/office/drawing/2014/chart" uri="{C3380CC4-5D6E-409C-BE32-E72D297353CC}">
              <c16:uniqueId val="{00000000-B2F8-4FFC-B948-2B4C30368840}"/>
            </c:ext>
          </c:extLst>
        </c:ser>
        <c:dLbls>
          <c:showLegendKey val="0"/>
          <c:showVal val="0"/>
          <c:showCatName val="0"/>
          <c:showSerName val="0"/>
          <c:showPercent val="0"/>
          <c:showBubbleSize val="0"/>
        </c:dLbls>
        <c:gapWidth val="150"/>
        <c:axId val="78382976"/>
        <c:axId val="78389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53.78</c:v>
                </c:pt>
                <c:pt idx="1">
                  <c:v>53.24</c:v>
                </c:pt>
                <c:pt idx="2">
                  <c:v>52.31</c:v>
                </c:pt>
                <c:pt idx="3">
                  <c:v>60.65</c:v>
                </c:pt>
                <c:pt idx="4">
                  <c:v>51.75</c:v>
                </c:pt>
              </c:numCache>
            </c:numRef>
          </c:val>
          <c:smooth val="0"/>
          <c:extLst xmlns:c16r2="http://schemas.microsoft.com/office/drawing/2015/06/chart">
            <c:ext xmlns:c16="http://schemas.microsoft.com/office/drawing/2014/chart" uri="{C3380CC4-5D6E-409C-BE32-E72D297353CC}">
              <c16:uniqueId val="{00000001-B2F8-4FFC-B948-2B4C30368840}"/>
            </c:ext>
          </c:extLst>
        </c:ser>
        <c:dLbls>
          <c:showLegendKey val="0"/>
          <c:showVal val="0"/>
          <c:showCatName val="0"/>
          <c:showSerName val="0"/>
          <c:showPercent val="0"/>
          <c:showBubbleSize val="0"/>
        </c:dLbls>
        <c:marker val="1"/>
        <c:smooth val="0"/>
        <c:axId val="78382976"/>
        <c:axId val="78389248"/>
      </c:lineChart>
      <c:dateAx>
        <c:axId val="78382976"/>
        <c:scaling>
          <c:orientation val="minMax"/>
        </c:scaling>
        <c:delete val="1"/>
        <c:axPos val="b"/>
        <c:numFmt formatCode="ge" sourceLinked="1"/>
        <c:majorTickMark val="none"/>
        <c:minorTickMark val="none"/>
        <c:tickLblPos val="none"/>
        <c:crossAx val="78389248"/>
        <c:crosses val="autoZero"/>
        <c:auto val="1"/>
        <c:lblOffset val="100"/>
        <c:baseTimeUnit val="years"/>
      </c:dateAx>
      <c:valAx>
        <c:axId val="78389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382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59.87</c:v>
                </c:pt>
                <c:pt idx="1">
                  <c:v>60.08</c:v>
                </c:pt>
                <c:pt idx="2">
                  <c:v>60.37</c:v>
                </c:pt>
                <c:pt idx="3">
                  <c:v>60.07</c:v>
                </c:pt>
                <c:pt idx="4">
                  <c:v>60.84</c:v>
                </c:pt>
              </c:numCache>
            </c:numRef>
          </c:val>
          <c:extLst xmlns:c16r2="http://schemas.microsoft.com/office/drawing/2015/06/chart">
            <c:ext xmlns:c16="http://schemas.microsoft.com/office/drawing/2014/chart" uri="{C3380CC4-5D6E-409C-BE32-E72D297353CC}">
              <c16:uniqueId val="{00000000-DFB2-4E82-AF70-EBBF3FEC86F3}"/>
            </c:ext>
          </c:extLst>
        </c:ser>
        <c:dLbls>
          <c:showLegendKey val="0"/>
          <c:showVal val="0"/>
          <c:showCatName val="0"/>
          <c:showSerName val="0"/>
          <c:showPercent val="0"/>
          <c:showBubbleSize val="0"/>
        </c:dLbls>
        <c:gapWidth val="150"/>
        <c:axId val="78436608"/>
        <c:axId val="78438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84.06</c:v>
                </c:pt>
                <c:pt idx="1">
                  <c:v>84.07</c:v>
                </c:pt>
                <c:pt idx="2">
                  <c:v>84.32</c:v>
                </c:pt>
                <c:pt idx="3">
                  <c:v>84.58</c:v>
                </c:pt>
                <c:pt idx="4">
                  <c:v>84.84</c:v>
                </c:pt>
              </c:numCache>
            </c:numRef>
          </c:val>
          <c:smooth val="0"/>
          <c:extLst xmlns:c16r2="http://schemas.microsoft.com/office/drawing/2015/06/chart">
            <c:ext xmlns:c16="http://schemas.microsoft.com/office/drawing/2014/chart" uri="{C3380CC4-5D6E-409C-BE32-E72D297353CC}">
              <c16:uniqueId val="{00000001-DFB2-4E82-AF70-EBBF3FEC86F3}"/>
            </c:ext>
          </c:extLst>
        </c:ser>
        <c:dLbls>
          <c:showLegendKey val="0"/>
          <c:showVal val="0"/>
          <c:showCatName val="0"/>
          <c:showSerName val="0"/>
          <c:showPercent val="0"/>
          <c:showBubbleSize val="0"/>
        </c:dLbls>
        <c:marker val="1"/>
        <c:smooth val="0"/>
        <c:axId val="78436608"/>
        <c:axId val="78438784"/>
      </c:lineChart>
      <c:dateAx>
        <c:axId val="78436608"/>
        <c:scaling>
          <c:orientation val="minMax"/>
        </c:scaling>
        <c:delete val="1"/>
        <c:axPos val="b"/>
        <c:numFmt formatCode="ge" sourceLinked="1"/>
        <c:majorTickMark val="none"/>
        <c:minorTickMark val="none"/>
        <c:tickLblPos val="none"/>
        <c:crossAx val="78438784"/>
        <c:crosses val="autoZero"/>
        <c:auto val="1"/>
        <c:lblOffset val="100"/>
        <c:baseTimeUnit val="years"/>
      </c:dateAx>
      <c:valAx>
        <c:axId val="78438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436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33.520000000000003</c:v>
                </c:pt>
                <c:pt idx="1">
                  <c:v>49</c:v>
                </c:pt>
                <c:pt idx="2">
                  <c:v>47.47</c:v>
                </c:pt>
                <c:pt idx="3">
                  <c:v>101.19</c:v>
                </c:pt>
                <c:pt idx="4">
                  <c:v>87.97</c:v>
                </c:pt>
              </c:numCache>
            </c:numRef>
          </c:val>
          <c:extLst xmlns:c16r2="http://schemas.microsoft.com/office/drawing/2015/06/chart">
            <c:ext xmlns:c16="http://schemas.microsoft.com/office/drawing/2014/chart" uri="{C3380CC4-5D6E-409C-BE32-E72D297353CC}">
              <c16:uniqueId val="{00000000-A8E4-4755-9D15-F7FD34845AE4}"/>
            </c:ext>
          </c:extLst>
        </c:ser>
        <c:dLbls>
          <c:showLegendKey val="0"/>
          <c:showVal val="0"/>
          <c:showCatName val="0"/>
          <c:showSerName val="0"/>
          <c:showPercent val="0"/>
          <c:showBubbleSize val="0"/>
        </c:dLbls>
        <c:gapWidth val="150"/>
        <c:axId val="75688192"/>
        <c:axId val="76878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8E4-4755-9D15-F7FD34845AE4}"/>
            </c:ext>
          </c:extLst>
        </c:ser>
        <c:dLbls>
          <c:showLegendKey val="0"/>
          <c:showVal val="0"/>
          <c:showCatName val="0"/>
          <c:showSerName val="0"/>
          <c:showPercent val="0"/>
          <c:showBubbleSize val="0"/>
        </c:dLbls>
        <c:marker val="1"/>
        <c:smooth val="0"/>
        <c:axId val="75688192"/>
        <c:axId val="76878208"/>
      </c:lineChart>
      <c:dateAx>
        <c:axId val="75688192"/>
        <c:scaling>
          <c:orientation val="minMax"/>
        </c:scaling>
        <c:delete val="1"/>
        <c:axPos val="b"/>
        <c:numFmt formatCode="ge" sourceLinked="1"/>
        <c:majorTickMark val="none"/>
        <c:minorTickMark val="none"/>
        <c:tickLblPos val="none"/>
        <c:crossAx val="76878208"/>
        <c:crosses val="autoZero"/>
        <c:auto val="1"/>
        <c:lblOffset val="100"/>
        <c:baseTimeUnit val="years"/>
      </c:dateAx>
      <c:valAx>
        <c:axId val="76878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688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859-4E69-A34F-7D1845F78384}"/>
            </c:ext>
          </c:extLst>
        </c:ser>
        <c:dLbls>
          <c:showLegendKey val="0"/>
          <c:showVal val="0"/>
          <c:showCatName val="0"/>
          <c:showSerName val="0"/>
          <c:showPercent val="0"/>
          <c:showBubbleSize val="0"/>
        </c:dLbls>
        <c:gapWidth val="150"/>
        <c:axId val="76921472"/>
        <c:axId val="7692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859-4E69-A34F-7D1845F78384}"/>
            </c:ext>
          </c:extLst>
        </c:ser>
        <c:dLbls>
          <c:showLegendKey val="0"/>
          <c:showVal val="0"/>
          <c:showCatName val="0"/>
          <c:showSerName val="0"/>
          <c:showPercent val="0"/>
          <c:showBubbleSize val="0"/>
        </c:dLbls>
        <c:marker val="1"/>
        <c:smooth val="0"/>
        <c:axId val="76921472"/>
        <c:axId val="76923648"/>
      </c:lineChart>
      <c:dateAx>
        <c:axId val="76921472"/>
        <c:scaling>
          <c:orientation val="minMax"/>
        </c:scaling>
        <c:delete val="1"/>
        <c:axPos val="b"/>
        <c:numFmt formatCode="ge" sourceLinked="1"/>
        <c:majorTickMark val="none"/>
        <c:minorTickMark val="none"/>
        <c:tickLblPos val="none"/>
        <c:crossAx val="76923648"/>
        <c:crosses val="autoZero"/>
        <c:auto val="1"/>
        <c:lblOffset val="100"/>
        <c:baseTimeUnit val="years"/>
      </c:dateAx>
      <c:valAx>
        <c:axId val="7692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921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70F-43CE-970D-6A7D468A3B02}"/>
            </c:ext>
          </c:extLst>
        </c:ser>
        <c:dLbls>
          <c:showLegendKey val="0"/>
          <c:showVal val="0"/>
          <c:showCatName val="0"/>
          <c:showSerName val="0"/>
          <c:showPercent val="0"/>
          <c:showBubbleSize val="0"/>
        </c:dLbls>
        <c:gapWidth val="150"/>
        <c:axId val="76938240"/>
        <c:axId val="77038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70F-43CE-970D-6A7D468A3B02}"/>
            </c:ext>
          </c:extLst>
        </c:ser>
        <c:dLbls>
          <c:showLegendKey val="0"/>
          <c:showVal val="0"/>
          <c:showCatName val="0"/>
          <c:showSerName val="0"/>
          <c:showPercent val="0"/>
          <c:showBubbleSize val="0"/>
        </c:dLbls>
        <c:marker val="1"/>
        <c:smooth val="0"/>
        <c:axId val="76938240"/>
        <c:axId val="77038720"/>
      </c:lineChart>
      <c:dateAx>
        <c:axId val="76938240"/>
        <c:scaling>
          <c:orientation val="minMax"/>
        </c:scaling>
        <c:delete val="1"/>
        <c:axPos val="b"/>
        <c:numFmt formatCode="ge" sourceLinked="1"/>
        <c:majorTickMark val="none"/>
        <c:minorTickMark val="none"/>
        <c:tickLblPos val="none"/>
        <c:crossAx val="77038720"/>
        <c:crosses val="autoZero"/>
        <c:auto val="1"/>
        <c:lblOffset val="100"/>
        <c:baseTimeUnit val="years"/>
      </c:dateAx>
      <c:valAx>
        <c:axId val="77038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938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497-40D3-AEA6-C49CEDCEF43D}"/>
            </c:ext>
          </c:extLst>
        </c:ser>
        <c:dLbls>
          <c:showLegendKey val="0"/>
          <c:showVal val="0"/>
          <c:showCatName val="0"/>
          <c:showSerName val="0"/>
          <c:showPercent val="0"/>
          <c:showBubbleSize val="0"/>
        </c:dLbls>
        <c:gapWidth val="150"/>
        <c:axId val="77076352"/>
        <c:axId val="77086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497-40D3-AEA6-C49CEDCEF43D}"/>
            </c:ext>
          </c:extLst>
        </c:ser>
        <c:dLbls>
          <c:showLegendKey val="0"/>
          <c:showVal val="0"/>
          <c:showCatName val="0"/>
          <c:showSerName val="0"/>
          <c:showPercent val="0"/>
          <c:showBubbleSize val="0"/>
        </c:dLbls>
        <c:marker val="1"/>
        <c:smooth val="0"/>
        <c:axId val="77076352"/>
        <c:axId val="77086720"/>
      </c:lineChart>
      <c:dateAx>
        <c:axId val="77076352"/>
        <c:scaling>
          <c:orientation val="minMax"/>
        </c:scaling>
        <c:delete val="1"/>
        <c:axPos val="b"/>
        <c:numFmt formatCode="ge" sourceLinked="1"/>
        <c:majorTickMark val="none"/>
        <c:minorTickMark val="none"/>
        <c:tickLblPos val="none"/>
        <c:crossAx val="77086720"/>
        <c:crosses val="autoZero"/>
        <c:auto val="1"/>
        <c:lblOffset val="100"/>
        <c:baseTimeUnit val="years"/>
      </c:dateAx>
      <c:valAx>
        <c:axId val="77086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076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F6E-44F0-854A-EB2A58606CF7}"/>
            </c:ext>
          </c:extLst>
        </c:ser>
        <c:dLbls>
          <c:showLegendKey val="0"/>
          <c:showVal val="0"/>
          <c:showCatName val="0"/>
          <c:showSerName val="0"/>
          <c:showPercent val="0"/>
          <c:showBubbleSize val="0"/>
        </c:dLbls>
        <c:gapWidth val="150"/>
        <c:axId val="77117696"/>
        <c:axId val="77128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F6E-44F0-854A-EB2A58606CF7}"/>
            </c:ext>
          </c:extLst>
        </c:ser>
        <c:dLbls>
          <c:showLegendKey val="0"/>
          <c:showVal val="0"/>
          <c:showCatName val="0"/>
          <c:showSerName val="0"/>
          <c:showPercent val="0"/>
          <c:showBubbleSize val="0"/>
        </c:dLbls>
        <c:marker val="1"/>
        <c:smooth val="0"/>
        <c:axId val="77117696"/>
        <c:axId val="77128064"/>
      </c:lineChart>
      <c:dateAx>
        <c:axId val="77117696"/>
        <c:scaling>
          <c:orientation val="minMax"/>
        </c:scaling>
        <c:delete val="1"/>
        <c:axPos val="b"/>
        <c:numFmt formatCode="ge" sourceLinked="1"/>
        <c:majorTickMark val="none"/>
        <c:minorTickMark val="none"/>
        <c:tickLblPos val="none"/>
        <c:crossAx val="77128064"/>
        <c:crosses val="autoZero"/>
        <c:auto val="1"/>
        <c:lblOffset val="100"/>
        <c:baseTimeUnit val="years"/>
      </c:dateAx>
      <c:valAx>
        <c:axId val="77128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117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497-42A3-A91A-DB7BA06948CD}"/>
            </c:ext>
          </c:extLst>
        </c:ser>
        <c:dLbls>
          <c:showLegendKey val="0"/>
          <c:showVal val="0"/>
          <c:showCatName val="0"/>
          <c:showSerName val="0"/>
          <c:showPercent val="0"/>
          <c:showBubbleSize val="0"/>
        </c:dLbls>
        <c:gapWidth val="150"/>
        <c:axId val="77157504"/>
        <c:axId val="7715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1126.77</c:v>
                </c:pt>
                <c:pt idx="1">
                  <c:v>1044.8</c:v>
                </c:pt>
                <c:pt idx="2">
                  <c:v>1081.8</c:v>
                </c:pt>
                <c:pt idx="3">
                  <c:v>974.93</c:v>
                </c:pt>
                <c:pt idx="4">
                  <c:v>855.8</c:v>
                </c:pt>
              </c:numCache>
            </c:numRef>
          </c:val>
          <c:smooth val="0"/>
          <c:extLst xmlns:c16r2="http://schemas.microsoft.com/office/drawing/2015/06/chart">
            <c:ext xmlns:c16="http://schemas.microsoft.com/office/drawing/2014/chart" uri="{C3380CC4-5D6E-409C-BE32-E72D297353CC}">
              <c16:uniqueId val="{00000001-8497-42A3-A91A-DB7BA06948CD}"/>
            </c:ext>
          </c:extLst>
        </c:ser>
        <c:dLbls>
          <c:showLegendKey val="0"/>
          <c:showVal val="0"/>
          <c:showCatName val="0"/>
          <c:showSerName val="0"/>
          <c:showPercent val="0"/>
          <c:showBubbleSize val="0"/>
        </c:dLbls>
        <c:marker val="1"/>
        <c:smooth val="0"/>
        <c:axId val="77157504"/>
        <c:axId val="77159424"/>
      </c:lineChart>
      <c:dateAx>
        <c:axId val="77157504"/>
        <c:scaling>
          <c:orientation val="minMax"/>
        </c:scaling>
        <c:delete val="1"/>
        <c:axPos val="b"/>
        <c:numFmt formatCode="ge" sourceLinked="1"/>
        <c:majorTickMark val="none"/>
        <c:minorTickMark val="none"/>
        <c:tickLblPos val="none"/>
        <c:crossAx val="77159424"/>
        <c:crosses val="autoZero"/>
        <c:auto val="1"/>
        <c:lblOffset val="100"/>
        <c:baseTimeUnit val="years"/>
      </c:dateAx>
      <c:valAx>
        <c:axId val="77159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157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70.38</c:v>
                </c:pt>
                <c:pt idx="1">
                  <c:v>63.54</c:v>
                </c:pt>
                <c:pt idx="2">
                  <c:v>66.319999999999993</c:v>
                </c:pt>
                <c:pt idx="3">
                  <c:v>65.89</c:v>
                </c:pt>
                <c:pt idx="4">
                  <c:v>44.01</c:v>
                </c:pt>
              </c:numCache>
            </c:numRef>
          </c:val>
          <c:extLst xmlns:c16r2="http://schemas.microsoft.com/office/drawing/2015/06/chart">
            <c:ext xmlns:c16="http://schemas.microsoft.com/office/drawing/2014/chart" uri="{C3380CC4-5D6E-409C-BE32-E72D297353CC}">
              <c16:uniqueId val="{00000000-652B-4EA7-965E-0BABEEE971A8}"/>
            </c:ext>
          </c:extLst>
        </c:ser>
        <c:dLbls>
          <c:showLegendKey val="0"/>
          <c:showVal val="0"/>
          <c:showCatName val="0"/>
          <c:showSerName val="0"/>
          <c:showPercent val="0"/>
          <c:showBubbleSize val="0"/>
        </c:dLbls>
        <c:gapWidth val="150"/>
        <c:axId val="78316672"/>
        <c:axId val="78318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50.9</c:v>
                </c:pt>
                <c:pt idx="1">
                  <c:v>50.82</c:v>
                </c:pt>
                <c:pt idx="2">
                  <c:v>52.19</c:v>
                </c:pt>
                <c:pt idx="3">
                  <c:v>55.32</c:v>
                </c:pt>
                <c:pt idx="4">
                  <c:v>59.8</c:v>
                </c:pt>
              </c:numCache>
            </c:numRef>
          </c:val>
          <c:smooth val="0"/>
          <c:extLst xmlns:c16r2="http://schemas.microsoft.com/office/drawing/2015/06/chart">
            <c:ext xmlns:c16="http://schemas.microsoft.com/office/drawing/2014/chart" uri="{C3380CC4-5D6E-409C-BE32-E72D297353CC}">
              <c16:uniqueId val="{00000001-652B-4EA7-965E-0BABEEE971A8}"/>
            </c:ext>
          </c:extLst>
        </c:ser>
        <c:dLbls>
          <c:showLegendKey val="0"/>
          <c:showVal val="0"/>
          <c:showCatName val="0"/>
          <c:showSerName val="0"/>
          <c:showPercent val="0"/>
          <c:showBubbleSize val="0"/>
        </c:dLbls>
        <c:marker val="1"/>
        <c:smooth val="0"/>
        <c:axId val="78316672"/>
        <c:axId val="78318592"/>
      </c:lineChart>
      <c:dateAx>
        <c:axId val="78316672"/>
        <c:scaling>
          <c:orientation val="minMax"/>
        </c:scaling>
        <c:delete val="1"/>
        <c:axPos val="b"/>
        <c:numFmt formatCode="ge" sourceLinked="1"/>
        <c:majorTickMark val="none"/>
        <c:minorTickMark val="none"/>
        <c:tickLblPos val="none"/>
        <c:crossAx val="78318592"/>
        <c:crosses val="autoZero"/>
        <c:auto val="1"/>
        <c:lblOffset val="100"/>
        <c:baseTimeUnit val="years"/>
      </c:dateAx>
      <c:valAx>
        <c:axId val="78318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316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119.54</c:v>
                </c:pt>
                <c:pt idx="1">
                  <c:v>131.61000000000001</c:v>
                </c:pt>
                <c:pt idx="2">
                  <c:v>134.97999999999999</c:v>
                </c:pt>
                <c:pt idx="3">
                  <c:v>131.27000000000001</c:v>
                </c:pt>
                <c:pt idx="4">
                  <c:v>184.86</c:v>
                </c:pt>
              </c:numCache>
            </c:numRef>
          </c:val>
          <c:extLst xmlns:c16r2="http://schemas.microsoft.com/office/drawing/2015/06/chart">
            <c:ext xmlns:c16="http://schemas.microsoft.com/office/drawing/2014/chart" uri="{C3380CC4-5D6E-409C-BE32-E72D297353CC}">
              <c16:uniqueId val="{00000000-7113-4CB4-95A5-966B52D7E435}"/>
            </c:ext>
          </c:extLst>
        </c:ser>
        <c:dLbls>
          <c:showLegendKey val="0"/>
          <c:showVal val="0"/>
          <c:showCatName val="0"/>
          <c:showSerName val="0"/>
          <c:showPercent val="0"/>
          <c:showBubbleSize val="0"/>
        </c:dLbls>
        <c:gapWidth val="150"/>
        <c:axId val="78353920"/>
        <c:axId val="78355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293.27</c:v>
                </c:pt>
                <c:pt idx="1">
                  <c:v>300.52</c:v>
                </c:pt>
                <c:pt idx="2">
                  <c:v>296.14</c:v>
                </c:pt>
                <c:pt idx="3">
                  <c:v>283.17</c:v>
                </c:pt>
                <c:pt idx="4">
                  <c:v>263.76</c:v>
                </c:pt>
              </c:numCache>
            </c:numRef>
          </c:val>
          <c:smooth val="0"/>
          <c:extLst xmlns:c16r2="http://schemas.microsoft.com/office/drawing/2015/06/chart">
            <c:ext xmlns:c16="http://schemas.microsoft.com/office/drawing/2014/chart" uri="{C3380CC4-5D6E-409C-BE32-E72D297353CC}">
              <c16:uniqueId val="{00000001-7113-4CB4-95A5-966B52D7E435}"/>
            </c:ext>
          </c:extLst>
        </c:ser>
        <c:dLbls>
          <c:showLegendKey val="0"/>
          <c:showVal val="0"/>
          <c:showCatName val="0"/>
          <c:showSerName val="0"/>
          <c:showPercent val="0"/>
          <c:showBubbleSize val="0"/>
        </c:dLbls>
        <c:marker val="1"/>
        <c:smooth val="0"/>
        <c:axId val="78353920"/>
        <c:axId val="78355840"/>
      </c:lineChart>
      <c:dateAx>
        <c:axId val="78353920"/>
        <c:scaling>
          <c:orientation val="minMax"/>
        </c:scaling>
        <c:delete val="1"/>
        <c:axPos val="b"/>
        <c:numFmt formatCode="ge" sourceLinked="1"/>
        <c:majorTickMark val="none"/>
        <c:minorTickMark val="none"/>
        <c:tickLblPos val="none"/>
        <c:crossAx val="78355840"/>
        <c:crosses val="autoZero"/>
        <c:auto val="1"/>
        <c:lblOffset val="100"/>
        <c:baseTimeUnit val="years"/>
      </c:dateAx>
      <c:valAx>
        <c:axId val="78355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353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80" zoomScaleNormal="100"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福島県　中島村</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66">
        <f>データ!S6</f>
        <v>5176</v>
      </c>
      <c r="AM8" s="66"/>
      <c r="AN8" s="66"/>
      <c r="AO8" s="66"/>
      <c r="AP8" s="66"/>
      <c r="AQ8" s="66"/>
      <c r="AR8" s="66"/>
      <c r="AS8" s="66"/>
      <c r="AT8" s="65">
        <f>データ!T6</f>
        <v>18.920000000000002</v>
      </c>
      <c r="AU8" s="65"/>
      <c r="AV8" s="65"/>
      <c r="AW8" s="65"/>
      <c r="AX8" s="65"/>
      <c r="AY8" s="65"/>
      <c r="AZ8" s="65"/>
      <c r="BA8" s="65"/>
      <c r="BB8" s="65">
        <f>データ!U6</f>
        <v>273.57</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73.34</v>
      </c>
      <c r="Q10" s="65"/>
      <c r="R10" s="65"/>
      <c r="S10" s="65"/>
      <c r="T10" s="65"/>
      <c r="U10" s="65"/>
      <c r="V10" s="65"/>
      <c r="W10" s="65">
        <f>データ!Q6</f>
        <v>100</v>
      </c>
      <c r="X10" s="65"/>
      <c r="Y10" s="65"/>
      <c r="Z10" s="65"/>
      <c r="AA10" s="65"/>
      <c r="AB10" s="65"/>
      <c r="AC10" s="65"/>
      <c r="AD10" s="66">
        <f>データ!R6</f>
        <v>3456</v>
      </c>
      <c r="AE10" s="66"/>
      <c r="AF10" s="66"/>
      <c r="AG10" s="66"/>
      <c r="AH10" s="66"/>
      <c r="AI10" s="66"/>
      <c r="AJ10" s="66"/>
      <c r="AK10" s="2"/>
      <c r="AL10" s="66">
        <f>データ!V6</f>
        <v>3769</v>
      </c>
      <c r="AM10" s="66"/>
      <c r="AN10" s="66"/>
      <c r="AO10" s="66"/>
      <c r="AP10" s="66"/>
      <c r="AQ10" s="66"/>
      <c r="AR10" s="66"/>
      <c r="AS10" s="66"/>
      <c r="AT10" s="65">
        <f>データ!W6</f>
        <v>5.89</v>
      </c>
      <c r="AU10" s="65"/>
      <c r="AV10" s="65"/>
      <c r="AW10" s="65"/>
      <c r="AX10" s="65"/>
      <c r="AY10" s="65"/>
      <c r="AZ10" s="65"/>
      <c r="BA10" s="65"/>
      <c r="BB10" s="65">
        <f>データ!X6</f>
        <v>639.9</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125</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123</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124</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56</v>
      </c>
      <c r="H86" s="25" t="str">
        <f>データ!BP6</f>
        <v>【814.89】</v>
      </c>
      <c r="I86" s="25" t="str">
        <f>データ!CA6</f>
        <v>【60.64】</v>
      </c>
      <c r="J86" s="25" t="str">
        <f>データ!CL6</f>
        <v>【255.52】</v>
      </c>
      <c r="K86" s="25" t="str">
        <f>データ!CW6</f>
        <v>【52.49】</v>
      </c>
      <c r="L86" s="25" t="str">
        <f>データ!DH6</f>
        <v>【85.49】</v>
      </c>
      <c r="M86" s="25" t="s">
        <v>56</v>
      </c>
      <c r="N86" s="25" t="s">
        <v>55</v>
      </c>
      <c r="O86" s="25" t="str">
        <f>データ!EO6</f>
        <v>【0.11】</v>
      </c>
    </row>
  </sheetData>
  <sheetProtection algorithmName="SHA-512" hashValue="mc9xIGU4AnzqALkM96X+/xC705hYQhGkezdLo+Xg43gfEAPcTcYAeiS7xq1YfaG0h7aoqPl02nG8NUQF3wi0EA==" saltValue="0Q1Rcy0bowUCZIIMaQ5qWQ=="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74659</v>
      </c>
      <c r="D6" s="32">
        <f t="shared" si="3"/>
        <v>47</v>
      </c>
      <c r="E6" s="32">
        <f t="shared" si="3"/>
        <v>17</v>
      </c>
      <c r="F6" s="32">
        <f t="shared" si="3"/>
        <v>5</v>
      </c>
      <c r="G6" s="32">
        <f t="shared" si="3"/>
        <v>0</v>
      </c>
      <c r="H6" s="32" t="str">
        <f t="shared" si="3"/>
        <v>福島県　中島村</v>
      </c>
      <c r="I6" s="32" t="str">
        <f t="shared" si="3"/>
        <v>法非適用</v>
      </c>
      <c r="J6" s="32" t="str">
        <f t="shared" si="3"/>
        <v>下水道事業</v>
      </c>
      <c r="K6" s="32" t="str">
        <f t="shared" si="3"/>
        <v>農業集落排水</v>
      </c>
      <c r="L6" s="32" t="str">
        <f t="shared" si="3"/>
        <v>F2</v>
      </c>
      <c r="M6" s="32" t="str">
        <f t="shared" si="3"/>
        <v>非設置</v>
      </c>
      <c r="N6" s="33" t="str">
        <f t="shared" si="3"/>
        <v>-</v>
      </c>
      <c r="O6" s="33" t="str">
        <f t="shared" si="3"/>
        <v>該当数値なし</v>
      </c>
      <c r="P6" s="33">
        <f t="shared" si="3"/>
        <v>73.34</v>
      </c>
      <c r="Q6" s="33">
        <f t="shared" si="3"/>
        <v>100</v>
      </c>
      <c r="R6" s="33">
        <f t="shared" si="3"/>
        <v>3456</v>
      </c>
      <c r="S6" s="33">
        <f t="shared" si="3"/>
        <v>5176</v>
      </c>
      <c r="T6" s="33">
        <f t="shared" si="3"/>
        <v>18.920000000000002</v>
      </c>
      <c r="U6" s="33">
        <f t="shared" si="3"/>
        <v>273.57</v>
      </c>
      <c r="V6" s="33">
        <f t="shared" si="3"/>
        <v>3769</v>
      </c>
      <c r="W6" s="33">
        <f t="shared" si="3"/>
        <v>5.89</v>
      </c>
      <c r="X6" s="33">
        <f t="shared" si="3"/>
        <v>639.9</v>
      </c>
      <c r="Y6" s="34">
        <f>IF(Y7="",NA(),Y7)</f>
        <v>33.520000000000003</v>
      </c>
      <c r="Z6" s="34">
        <f t="shared" ref="Z6:AH6" si="4">IF(Z7="",NA(),Z7)</f>
        <v>49</v>
      </c>
      <c r="AA6" s="34">
        <f t="shared" si="4"/>
        <v>47.47</v>
      </c>
      <c r="AB6" s="34">
        <f t="shared" si="4"/>
        <v>101.19</v>
      </c>
      <c r="AC6" s="34">
        <f t="shared" si="4"/>
        <v>87.97</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3">
        <f t="shared" si="7"/>
        <v>0</v>
      </c>
      <c r="BI6" s="33">
        <f t="shared" si="7"/>
        <v>0</v>
      </c>
      <c r="BJ6" s="33">
        <f t="shared" si="7"/>
        <v>0</v>
      </c>
      <c r="BK6" s="34">
        <f t="shared" si="7"/>
        <v>1126.77</v>
      </c>
      <c r="BL6" s="34">
        <f t="shared" si="7"/>
        <v>1044.8</v>
      </c>
      <c r="BM6" s="34">
        <f t="shared" si="7"/>
        <v>1081.8</v>
      </c>
      <c r="BN6" s="34">
        <f t="shared" si="7"/>
        <v>974.93</v>
      </c>
      <c r="BO6" s="34">
        <f t="shared" si="7"/>
        <v>855.8</v>
      </c>
      <c r="BP6" s="33" t="str">
        <f>IF(BP7="","",IF(BP7="-","【-】","【"&amp;SUBSTITUTE(TEXT(BP7,"#,##0.00"),"-","△")&amp;"】"))</f>
        <v>【814.89】</v>
      </c>
      <c r="BQ6" s="34">
        <f>IF(BQ7="",NA(),BQ7)</f>
        <v>70.38</v>
      </c>
      <c r="BR6" s="34">
        <f t="shared" ref="BR6:BZ6" si="8">IF(BR7="",NA(),BR7)</f>
        <v>63.54</v>
      </c>
      <c r="BS6" s="34">
        <f t="shared" si="8"/>
        <v>66.319999999999993</v>
      </c>
      <c r="BT6" s="34">
        <f t="shared" si="8"/>
        <v>65.89</v>
      </c>
      <c r="BU6" s="34">
        <f t="shared" si="8"/>
        <v>44.01</v>
      </c>
      <c r="BV6" s="34">
        <f t="shared" si="8"/>
        <v>50.9</v>
      </c>
      <c r="BW6" s="34">
        <f t="shared" si="8"/>
        <v>50.82</v>
      </c>
      <c r="BX6" s="34">
        <f t="shared" si="8"/>
        <v>52.19</v>
      </c>
      <c r="BY6" s="34">
        <f t="shared" si="8"/>
        <v>55.32</v>
      </c>
      <c r="BZ6" s="34">
        <f t="shared" si="8"/>
        <v>59.8</v>
      </c>
      <c r="CA6" s="33" t="str">
        <f>IF(CA7="","",IF(CA7="-","【-】","【"&amp;SUBSTITUTE(TEXT(CA7,"#,##0.00"),"-","△")&amp;"】"))</f>
        <v>【60.64】</v>
      </c>
      <c r="CB6" s="34">
        <f>IF(CB7="",NA(),CB7)</f>
        <v>119.54</v>
      </c>
      <c r="CC6" s="34">
        <f t="shared" ref="CC6:CK6" si="9">IF(CC7="",NA(),CC7)</f>
        <v>131.61000000000001</v>
      </c>
      <c r="CD6" s="34">
        <f t="shared" si="9"/>
        <v>134.97999999999999</v>
      </c>
      <c r="CE6" s="34">
        <f t="shared" si="9"/>
        <v>131.27000000000001</v>
      </c>
      <c r="CF6" s="34">
        <f t="shared" si="9"/>
        <v>184.86</v>
      </c>
      <c r="CG6" s="34">
        <f t="shared" si="9"/>
        <v>293.27</v>
      </c>
      <c r="CH6" s="34">
        <f t="shared" si="9"/>
        <v>300.52</v>
      </c>
      <c r="CI6" s="34">
        <f t="shared" si="9"/>
        <v>296.14</v>
      </c>
      <c r="CJ6" s="34">
        <f t="shared" si="9"/>
        <v>283.17</v>
      </c>
      <c r="CK6" s="34">
        <f t="shared" si="9"/>
        <v>263.76</v>
      </c>
      <c r="CL6" s="33" t="str">
        <f>IF(CL7="","",IF(CL7="-","【-】","【"&amp;SUBSTITUTE(TEXT(CL7,"#,##0.00"),"-","△")&amp;"】"))</f>
        <v>【255.52】</v>
      </c>
      <c r="CM6" s="34">
        <f>IF(CM7="",NA(),CM7)</f>
        <v>69.91</v>
      </c>
      <c r="CN6" s="34">
        <f t="shared" ref="CN6:CV6" si="10">IF(CN7="",NA(),CN7)</f>
        <v>109.52</v>
      </c>
      <c r="CO6" s="34">
        <f t="shared" si="10"/>
        <v>88.62</v>
      </c>
      <c r="CP6" s="34">
        <f t="shared" si="10"/>
        <v>90.41</v>
      </c>
      <c r="CQ6" s="34">
        <f t="shared" si="10"/>
        <v>93.65</v>
      </c>
      <c r="CR6" s="34">
        <f t="shared" si="10"/>
        <v>53.78</v>
      </c>
      <c r="CS6" s="34">
        <f t="shared" si="10"/>
        <v>53.24</v>
      </c>
      <c r="CT6" s="34">
        <f t="shared" si="10"/>
        <v>52.31</v>
      </c>
      <c r="CU6" s="34">
        <f t="shared" si="10"/>
        <v>60.65</v>
      </c>
      <c r="CV6" s="34">
        <f t="shared" si="10"/>
        <v>51.75</v>
      </c>
      <c r="CW6" s="33" t="str">
        <f>IF(CW7="","",IF(CW7="-","【-】","【"&amp;SUBSTITUTE(TEXT(CW7,"#,##0.00"),"-","△")&amp;"】"))</f>
        <v>【52.49】</v>
      </c>
      <c r="CX6" s="34">
        <f>IF(CX7="",NA(),CX7)</f>
        <v>59.87</v>
      </c>
      <c r="CY6" s="34">
        <f t="shared" ref="CY6:DG6" si="11">IF(CY7="",NA(),CY7)</f>
        <v>60.08</v>
      </c>
      <c r="CZ6" s="34">
        <f t="shared" si="11"/>
        <v>60.37</v>
      </c>
      <c r="DA6" s="34">
        <f t="shared" si="11"/>
        <v>60.07</v>
      </c>
      <c r="DB6" s="34">
        <f t="shared" si="11"/>
        <v>60.84</v>
      </c>
      <c r="DC6" s="34">
        <f t="shared" si="11"/>
        <v>84.06</v>
      </c>
      <c r="DD6" s="34">
        <f t="shared" si="11"/>
        <v>84.07</v>
      </c>
      <c r="DE6" s="34">
        <f t="shared" si="11"/>
        <v>84.32</v>
      </c>
      <c r="DF6" s="34">
        <f t="shared" si="11"/>
        <v>84.58</v>
      </c>
      <c r="DG6" s="34">
        <f t="shared" si="11"/>
        <v>84.84</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4">
        <f>IF(EE7="",NA(),EE7)</f>
        <v>0.68</v>
      </c>
      <c r="EF6" s="33">
        <f t="shared" ref="EF6:EN6" si="14">IF(EF7="",NA(),EF7)</f>
        <v>0</v>
      </c>
      <c r="EG6" s="34">
        <f t="shared" si="14"/>
        <v>0.04</v>
      </c>
      <c r="EH6" s="33">
        <f t="shared" si="14"/>
        <v>0</v>
      </c>
      <c r="EI6" s="33">
        <f t="shared" si="14"/>
        <v>0</v>
      </c>
      <c r="EJ6" s="34">
        <f t="shared" si="14"/>
        <v>0.03</v>
      </c>
      <c r="EK6" s="34">
        <f t="shared" si="14"/>
        <v>0.02</v>
      </c>
      <c r="EL6" s="34">
        <f t="shared" si="14"/>
        <v>0.01</v>
      </c>
      <c r="EM6" s="34">
        <f t="shared" si="14"/>
        <v>2.0499999999999998</v>
      </c>
      <c r="EN6" s="34">
        <f t="shared" si="14"/>
        <v>0.01</v>
      </c>
      <c r="EO6" s="33" t="str">
        <f>IF(EO7="","",IF(EO7="-","【-】","【"&amp;SUBSTITUTE(TEXT(EO7,"#,##0.00"),"-","△")&amp;"】"))</f>
        <v>【0.11】</v>
      </c>
    </row>
    <row r="7" spans="1:145" s="35" customFormat="1" x14ac:dyDescent="0.15">
      <c r="A7" s="27"/>
      <c r="B7" s="36">
        <v>2017</v>
      </c>
      <c r="C7" s="36">
        <v>74659</v>
      </c>
      <c r="D7" s="36">
        <v>47</v>
      </c>
      <c r="E7" s="36">
        <v>17</v>
      </c>
      <c r="F7" s="36">
        <v>5</v>
      </c>
      <c r="G7" s="36">
        <v>0</v>
      </c>
      <c r="H7" s="36" t="s">
        <v>110</v>
      </c>
      <c r="I7" s="36" t="s">
        <v>111</v>
      </c>
      <c r="J7" s="36" t="s">
        <v>112</v>
      </c>
      <c r="K7" s="36" t="s">
        <v>113</v>
      </c>
      <c r="L7" s="36" t="s">
        <v>114</v>
      </c>
      <c r="M7" s="36" t="s">
        <v>115</v>
      </c>
      <c r="N7" s="37" t="s">
        <v>116</v>
      </c>
      <c r="O7" s="37" t="s">
        <v>117</v>
      </c>
      <c r="P7" s="37">
        <v>73.34</v>
      </c>
      <c r="Q7" s="37">
        <v>100</v>
      </c>
      <c r="R7" s="37">
        <v>3456</v>
      </c>
      <c r="S7" s="37">
        <v>5176</v>
      </c>
      <c r="T7" s="37">
        <v>18.920000000000002</v>
      </c>
      <c r="U7" s="37">
        <v>273.57</v>
      </c>
      <c r="V7" s="37">
        <v>3769</v>
      </c>
      <c r="W7" s="37">
        <v>5.89</v>
      </c>
      <c r="X7" s="37">
        <v>639.9</v>
      </c>
      <c r="Y7" s="37">
        <v>33.520000000000003</v>
      </c>
      <c r="Z7" s="37">
        <v>49</v>
      </c>
      <c r="AA7" s="37">
        <v>47.47</v>
      </c>
      <c r="AB7" s="37">
        <v>101.19</v>
      </c>
      <c r="AC7" s="37">
        <v>87.97</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0</v>
      </c>
      <c r="BI7" s="37">
        <v>0</v>
      </c>
      <c r="BJ7" s="37">
        <v>0</v>
      </c>
      <c r="BK7" s="37">
        <v>1126.77</v>
      </c>
      <c r="BL7" s="37">
        <v>1044.8</v>
      </c>
      <c r="BM7" s="37">
        <v>1081.8</v>
      </c>
      <c r="BN7" s="37">
        <v>974.93</v>
      </c>
      <c r="BO7" s="37">
        <v>855.8</v>
      </c>
      <c r="BP7" s="37">
        <v>814.89</v>
      </c>
      <c r="BQ7" s="37">
        <v>70.38</v>
      </c>
      <c r="BR7" s="37">
        <v>63.54</v>
      </c>
      <c r="BS7" s="37">
        <v>66.319999999999993</v>
      </c>
      <c r="BT7" s="37">
        <v>65.89</v>
      </c>
      <c r="BU7" s="37">
        <v>44.01</v>
      </c>
      <c r="BV7" s="37">
        <v>50.9</v>
      </c>
      <c r="BW7" s="37">
        <v>50.82</v>
      </c>
      <c r="BX7" s="37">
        <v>52.19</v>
      </c>
      <c r="BY7" s="37">
        <v>55.32</v>
      </c>
      <c r="BZ7" s="37">
        <v>59.8</v>
      </c>
      <c r="CA7" s="37">
        <v>60.64</v>
      </c>
      <c r="CB7" s="37">
        <v>119.54</v>
      </c>
      <c r="CC7" s="37">
        <v>131.61000000000001</v>
      </c>
      <c r="CD7" s="37">
        <v>134.97999999999999</v>
      </c>
      <c r="CE7" s="37">
        <v>131.27000000000001</v>
      </c>
      <c r="CF7" s="37">
        <v>184.86</v>
      </c>
      <c r="CG7" s="37">
        <v>293.27</v>
      </c>
      <c r="CH7" s="37">
        <v>300.52</v>
      </c>
      <c r="CI7" s="37">
        <v>296.14</v>
      </c>
      <c r="CJ7" s="37">
        <v>283.17</v>
      </c>
      <c r="CK7" s="37">
        <v>263.76</v>
      </c>
      <c r="CL7" s="37">
        <v>255.52</v>
      </c>
      <c r="CM7" s="37">
        <v>69.91</v>
      </c>
      <c r="CN7" s="37">
        <v>109.52</v>
      </c>
      <c r="CO7" s="37">
        <v>88.62</v>
      </c>
      <c r="CP7" s="37">
        <v>90.41</v>
      </c>
      <c r="CQ7" s="37">
        <v>93.65</v>
      </c>
      <c r="CR7" s="37">
        <v>53.78</v>
      </c>
      <c r="CS7" s="37">
        <v>53.24</v>
      </c>
      <c r="CT7" s="37">
        <v>52.31</v>
      </c>
      <c r="CU7" s="37">
        <v>60.65</v>
      </c>
      <c r="CV7" s="37">
        <v>51.75</v>
      </c>
      <c r="CW7" s="37">
        <v>52.49</v>
      </c>
      <c r="CX7" s="37">
        <v>59.87</v>
      </c>
      <c r="CY7" s="37">
        <v>60.08</v>
      </c>
      <c r="CZ7" s="37">
        <v>60.37</v>
      </c>
      <c r="DA7" s="37">
        <v>60.07</v>
      </c>
      <c r="DB7" s="37">
        <v>60.84</v>
      </c>
      <c r="DC7" s="37">
        <v>84.06</v>
      </c>
      <c r="DD7" s="37">
        <v>84.07</v>
      </c>
      <c r="DE7" s="37">
        <v>84.32</v>
      </c>
      <c r="DF7" s="37">
        <v>84.58</v>
      </c>
      <c r="DG7" s="37">
        <v>84.84</v>
      </c>
      <c r="DH7" s="37">
        <v>85.49</v>
      </c>
      <c r="DI7" s="37"/>
      <c r="DJ7" s="37"/>
      <c r="DK7" s="37"/>
      <c r="DL7" s="37"/>
      <c r="DM7" s="37"/>
      <c r="DN7" s="37"/>
      <c r="DO7" s="37"/>
      <c r="DP7" s="37"/>
      <c r="DQ7" s="37"/>
      <c r="DR7" s="37"/>
      <c r="DS7" s="37"/>
      <c r="DT7" s="37"/>
      <c r="DU7" s="37"/>
      <c r="DV7" s="37"/>
      <c r="DW7" s="37"/>
      <c r="DX7" s="37"/>
      <c r="DY7" s="37"/>
      <c r="DZ7" s="37"/>
      <c r="EA7" s="37"/>
      <c r="EB7" s="37"/>
      <c r="EC7" s="37"/>
      <c r="ED7" s="37"/>
      <c r="EE7" s="37">
        <v>0.68</v>
      </c>
      <c r="EF7" s="37">
        <v>0</v>
      </c>
      <c r="EG7" s="37">
        <v>0.04</v>
      </c>
      <c r="EH7" s="37">
        <v>0</v>
      </c>
      <c r="EI7" s="37">
        <v>0</v>
      </c>
      <c r="EJ7" s="37">
        <v>0.03</v>
      </c>
      <c r="EK7" s="37">
        <v>0.02</v>
      </c>
      <c r="EL7" s="37">
        <v>0.01</v>
      </c>
      <c r="EM7" s="37">
        <v>2.0499999999999998</v>
      </c>
      <c r="EN7" s="37">
        <v>0.01</v>
      </c>
      <c r="EO7" s="37">
        <v>0.11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dcterms:created xsi:type="dcterms:W3CDTF">2018-12-03T09:21:06Z</dcterms:created>
  <dcterms:modified xsi:type="dcterms:W3CDTF">2019-01-28T11:35:42Z</dcterms:modified>
  <cp:category/>
</cp:coreProperties>
</file>