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dlyYlVMnZne4p5ZgMoQlKytyNSQrSDnAYCp/keddJSGpXo3Phq40fr7GWrCTjM7AjLYl8+0nidNucsnTEXw21A==" workbookSaltValue="DSifY3/UFgZd/CweXf04iA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O6" i="5" l="1"/>
  <c r="O86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BB8" i="4" s="1"/>
  <c r="T6" i="5"/>
  <c r="S6" i="5"/>
  <c r="R6" i="5"/>
  <c r="AD10" i="4" s="1"/>
  <c r="Q6" i="5"/>
  <c r="W10" i="4" s="1"/>
  <c r="P6" i="5"/>
  <c r="O6" i="5"/>
  <c r="N6" i="5"/>
  <c r="B10" i="4" s="1"/>
  <c r="M6" i="5"/>
  <c r="AD8" i="4" s="1"/>
  <c r="L6" i="5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E86" i="4"/>
  <c r="BB10" i="4"/>
  <c r="AT10" i="4"/>
  <c r="AL10" i="4"/>
  <c r="P10" i="4"/>
  <c r="I10" i="4"/>
  <c r="AT8" i="4"/>
  <c r="AL8" i="4"/>
  <c r="W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<sst xmlns="http://schemas.openxmlformats.org/spreadsheetml/2006/main" count="239" uniqueCount="125">
  <si>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</si>
  <si>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</si>
  <si>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</si>
  <si>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</si>
  <si>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</si>
  <si>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</si>
  <si>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</si>
  <si>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</si>
  <si>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</si>
  <si>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</si>
  <si>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</si>
  <si>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</si>
  <si>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</si>
  <si>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</si>
  <si>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</si>
  <si>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</si>
  <si>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</si>
  <si>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</si>
  <si>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</si>
  <si>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</si>
  <si>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</si>
  <si>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</si>
  <si>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</si>
  <si>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</si>
  <si>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</si>
  <si>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</si>
  <si>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</si>
  <si>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</si>
  <si>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</si>
  <si>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</si>
  <si>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</si>
  <si>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</si>
  <si>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</si>
  <si>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</si>
  <si>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</si>
  <si>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</si>
  <si>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</si>
  <si>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</si>
  <si>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</si>
  <si>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</si>
  <si>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</si>
  <si>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</si>
  <si>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</si>
  <si>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</si>
  <si>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</si>
  <si>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</si>
  <si>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</si>
  <si>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</si>
  <si>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</si>
  <si>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</si>
  <si>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</si>
  <si>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</si>
  <si>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</si>
  <si>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</si>
  <si>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</si>
  <si>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</si>
  <si>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</si>
  <si>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</si>
  <si>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</si>
  <si>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</si>
  <si>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</si>
  <si>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</si>
  <si>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</si>
  <si>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</si>
  <si>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</si>
  <si>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</si>
  <si>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</si>
  <si>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</si>
  <si>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</si>
  <si>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</si>
  <si>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</si>
  <si>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</si>
  <si>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</si>
  <si>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</si>
  <si>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</si>
  <si>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</si>
  <si>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</si>
  <si>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</si>
  <si>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</si>
  <si>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</si>
  <si>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</si>
  <si>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</si>
  <si>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</si>
  <si>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</si>
  <si>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</si>
  <si>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</si>
  <si>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</si>
  <si>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</si>
  <si>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</si>
  <si>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</si>
  <si>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</si>
  <si>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</si>
  <si>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</si>
  <si>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</si>
  <si>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</si>
  <si>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</si>
  <si>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</si>
  <si>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</si>
  <si>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</si>
  <si>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</si>
  <si>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</si>
  <si>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</si>
  <si>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</si>
  <si>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</si>
  <si>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</si>
  <si>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</si>
  <si>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</si>
  <si>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</si>
  <si>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</si>
  <si>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</si>
  <si>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泉崎村</t>
  </si>
  <si>
    <t>法非適用</t>
  </si>
  <si>
    <t>下水道事業</t>
  </si>
  <si>
    <t>農業集落排水</t>
  </si>
  <si>
    <t>F1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</si>
  <si>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</si>
  <si>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</si>
  <si>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</si>
  <si>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</si>
  <si>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</si>
  <si>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</si>
  <si>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</si>
  <si>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</si>
  <si>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地方債償還金が減っているが、さらなる費用削減をし、今後も健全経営を続けていく。
また、未回収の使用料の回収に努め、適正な使用料の収入を確保したい。
水洗化率は、97.11％と高い水準であるが、さらなる水洗化率の向上に努めていきたい。</t>
    <rPh sb="0" eb="3">
      <t>チホウサイ</t>
    </rPh>
    <rPh sb="3" eb="6">
      <t>ショウカンキン</t>
    </rPh>
    <rPh sb="7" eb="8">
      <t>ヘ</t>
    </rPh>
    <rPh sb="18" eb="20">
      <t>ヒヨウ</t>
    </rPh>
    <rPh sb="20" eb="22">
      <t>サクゲン</t>
    </rPh>
    <rPh sb="25" eb="27">
      <t>コンゴ</t>
    </rPh>
    <rPh sb="28" eb="30">
      <t>ケンゼン</t>
    </rPh>
    <rPh sb="30" eb="32">
      <t>ケイエイ</t>
    </rPh>
    <rPh sb="33" eb="34">
      <t>ツヅ</t>
    </rPh>
    <rPh sb="43" eb="46">
      <t>ミカイシュウ</t>
    </rPh>
    <rPh sb="47" eb="50">
      <t>シヨウリョウ</t>
    </rPh>
    <rPh sb="51" eb="53">
      <t>カイシュウ</t>
    </rPh>
    <rPh sb="54" eb="55">
      <t>ツト</t>
    </rPh>
    <rPh sb="57" eb="59">
      <t>テキセイ</t>
    </rPh>
    <rPh sb="60" eb="63">
      <t>シヨウリョウ</t>
    </rPh>
    <rPh sb="64" eb="66">
      <t>シュウニュウ</t>
    </rPh>
    <rPh sb="67" eb="69">
      <t>カクホ</t>
    </rPh>
    <rPh sb="74" eb="76">
      <t>スイセン</t>
    </rPh>
    <rPh sb="76" eb="77">
      <t>カ</t>
    </rPh>
    <rPh sb="77" eb="78">
      <t>リツ</t>
    </rPh>
    <rPh sb="87" eb="88">
      <t>タカ</t>
    </rPh>
    <rPh sb="89" eb="91">
      <t>スイジュン</t>
    </rPh>
    <rPh sb="100" eb="104">
      <t>スイセンカリツ</t>
    </rPh>
    <rPh sb="105" eb="107">
      <t>コウジョウ</t>
    </rPh>
    <rPh sb="108" eb="109">
      <t>ツト</t>
    </rPh>
    <phoneticPr fontId="4"/>
  </si>
  <si>
    <t>健全経営ではあるものの、今後も経費の削減や、使用料の増収に努め、健全経営を図っていきたい。</t>
    <rPh sb="0" eb="2">
      <t>ケンゼン</t>
    </rPh>
    <rPh sb="2" eb="4">
      <t>ケイエイ</t>
    </rPh>
    <rPh sb="12" eb="14">
      <t>コンゴ</t>
    </rPh>
    <rPh sb="15" eb="17">
      <t>ケイヒ</t>
    </rPh>
    <rPh sb="18" eb="20">
      <t>サクゲン</t>
    </rPh>
    <rPh sb="22" eb="25">
      <t>シヨウリョウ</t>
    </rPh>
    <rPh sb="26" eb="28">
      <t>ゾウシュウ</t>
    </rPh>
    <rPh sb="29" eb="30">
      <t>ツト</t>
    </rPh>
    <rPh sb="32" eb="34">
      <t>ケンゼン</t>
    </rPh>
    <rPh sb="34" eb="36">
      <t>ケイエイ</t>
    </rPh>
    <rPh sb="37" eb="38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</si>
</sst>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FE-4B45-897D-91E4330FB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972480"/>
        <c:axId val="67986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0.03</c:v>
                </c:pt>
                <c:pt idx="1">
                  <c:v>0.02</c:v>
                </c:pt>
                <c:pt idx="2">
                  <c:v>0.11</c:v>
                </c:pt>
                <c:pt idx="3">
                  <c:v>0.05</c:v>
                </c:pt>
                <c:pt idx="4">
                  <c:v>0.44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FE-4B45-897D-91E4330FB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972480"/>
        <c:axId val="67986944"/>
      </c:lineChart>
      <c:dateAx>
        <c:axId val="67972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7986944"/>
        <c:crosses val="autoZero"/>
        <c:auto val="1"/>
        <c:lblOffset val="100"/>
        <c:baseTimeUnit val="years"/>
      </c:dateAx>
      <c:valAx>
        <c:axId val="67986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7972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56.79</c:v>
                </c:pt>
                <c:pt idx="1">
                  <c:v>56.79</c:v>
                </c:pt>
                <c:pt idx="2">
                  <c:v>56.79</c:v>
                </c:pt>
                <c:pt idx="3">
                  <c:v>56.79</c:v>
                </c:pt>
                <c:pt idx="4">
                  <c:v>56.79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51-458F-A17B-04970C44E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09472"/>
        <c:axId val="69211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53.78</c:v>
                </c:pt>
                <c:pt idx="1">
                  <c:v>53.24</c:v>
                </c:pt>
                <c:pt idx="2">
                  <c:v>57.3</c:v>
                </c:pt>
                <c:pt idx="3">
                  <c:v>56</c:v>
                </c:pt>
                <c:pt idx="4">
                  <c:v>56.01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51-458F-A17B-04970C44E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09472"/>
        <c:axId val="69211648"/>
      </c:lineChart>
      <c:dateAx>
        <c:axId val="69209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9211648"/>
        <c:crosses val="autoZero"/>
        <c:auto val="1"/>
        <c:lblOffset val="100"/>
        <c:baseTimeUnit val="years"/>
      </c:dateAx>
      <c:valAx>
        <c:axId val="69211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9209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93.44</c:v>
                </c:pt>
                <c:pt idx="1">
                  <c:v>96.83</c:v>
                </c:pt>
                <c:pt idx="2">
                  <c:v>98.04</c:v>
                </c:pt>
                <c:pt idx="3">
                  <c:v>97.14</c:v>
                </c:pt>
                <c:pt idx="4">
                  <c:v>97.11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62-4AF0-A509-A3EECA9B6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63360"/>
        <c:axId val="69265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84.06</c:v>
                </c:pt>
                <c:pt idx="1">
                  <c:v>84.07</c:v>
                </c:pt>
                <c:pt idx="2">
                  <c:v>89.43</c:v>
                </c:pt>
                <c:pt idx="3">
                  <c:v>89.51</c:v>
                </c:pt>
                <c:pt idx="4">
                  <c:v>89.77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362-4AF0-A509-A3EECA9B6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63360"/>
        <c:axId val="69265280"/>
      </c:lineChart>
      <c:dateAx>
        <c:axId val="69263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9265280"/>
        <c:crosses val="autoZero"/>
        <c:auto val="1"/>
        <c:lblOffset val="100"/>
        <c:baseTimeUnit val="years"/>
      </c:dateAx>
      <c:valAx>
        <c:axId val="69265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9263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45.22</c:v>
                </c:pt>
                <c:pt idx="1">
                  <c:v>82.69</c:v>
                </c:pt>
                <c:pt idx="2">
                  <c:v>76.209999999999994</c:v>
                </c:pt>
                <c:pt idx="3">
                  <c:v>83.55</c:v>
                </c:pt>
                <c:pt idx="4">
                  <c:v>86.04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E3-4855-A558-3C413F07E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37952"/>
        <c:axId val="67839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E3-4855-A558-3C413F07E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37952"/>
        <c:axId val="67839872"/>
      </c:lineChart>
      <c:dateAx>
        <c:axId val="67837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7839872"/>
        <c:crosses val="autoZero"/>
        <c:auto val="1"/>
        <c:lblOffset val="100"/>
        <c:baseTimeUnit val="years"/>
      </c:dateAx>
      <c:valAx>
        <c:axId val="67839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7837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4F-434A-976A-C9C705344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75200"/>
        <c:axId val="67877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74F-434A-976A-C9C705344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75200"/>
        <c:axId val="67877120"/>
      </c:lineChart>
      <c:dateAx>
        <c:axId val="67875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7877120"/>
        <c:crosses val="autoZero"/>
        <c:auto val="1"/>
        <c:lblOffset val="100"/>
        <c:baseTimeUnit val="years"/>
      </c:dateAx>
      <c:valAx>
        <c:axId val="67877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7875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C6-4765-9D28-AD809FE59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108480"/>
        <c:axId val="69110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AC6-4765-9D28-AD809FE59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108480"/>
        <c:axId val="69110400"/>
      </c:lineChart>
      <c:dateAx>
        <c:axId val="69108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9110400"/>
        <c:crosses val="autoZero"/>
        <c:auto val="1"/>
        <c:lblOffset val="100"/>
        <c:baseTimeUnit val="years"/>
      </c:dateAx>
      <c:valAx>
        <c:axId val="69110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9108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90-4001-94D5-C01A2112D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135360"/>
        <c:axId val="69162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E90-4001-94D5-C01A2112D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135360"/>
        <c:axId val="69162112"/>
      </c:lineChart>
      <c:dateAx>
        <c:axId val="69135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9162112"/>
        <c:crosses val="autoZero"/>
        <c:auto val="1"/>
        <c:lblOffset val="100"/>
        <c:baseTimeUnit val="years"/>
      </c:dateAx>
      <c:valAx>
        <c:axId val="69162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9135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50-415B-AB49-35D96EDCE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172608"/>
        <c:axId val="69195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450-415B-AB49-35D96EDCE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172608"/>
        <c:axId val="69195264"/>
      </c:lineChart>
      <c:dateAx>
        <c:axId val="69172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9195264"/>
        <c:crosses val="autoZero"/>
        <c:auto val="1"/>
        <c:lblOffset val="100"/>
        <c:baseTimeUnit val="years"/>
      </c:dateAx>
      <c:valAx>
        <c:axId val="69195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9172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245.99</c:v>
                </c:pt>
                <c:pt idx="1">
                  <c:v>275.94</c:v>
                </c:pt>
                <c:pt idx="2">
                  <c:v>855.24</c:v>
                </c:pt>
                <c:pt idx="3">
                  <c:v>742.81</c:v>
                </c:pt>
                <c:pt idx="4">
                  <c:v>628.41999999999996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FA-4DA3-8264-5B6EBCF1E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300224"/>
        <c:axId val="69302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1126.77</c:v>
                </c:pt>
                <c:pt idx="1">
                  <c:v>1044.8</c:v>
                </c:pt>
                <c:pt idx="2">
                  <c:v>721.43</c:v>
                </c:pt>
                <c:pt idx="3">
                  <c:v>685.34</c:v>
                </c:pt>
                <c:pt idx="4">
                  <c:v>684.74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FA-4DA3-8264-5B6EBCF1E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300224"/>
        <c:axId val="69302144"/>
      </c:lineChart>
      <c:dateAx>
        <c:axId val="69300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9302144"/>
        <c:crosses val="autoZero"/>
        <c:auto val="1"/>
        <c:lblOffset val="100"/>
        <c:baseTimeUnit val="years"/>
      </c:dateAx>
      <c:valAx>
        <c:axId val="69302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9300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46.62</c:v>
                </c:pt>
                <c:pt idx="1">
                  <c:v>66</c:v>
                </c:pt>
                <c:pt idx="2">
                  <c:v>56.9</c:v>
                </c:pt>
                <c:pt idx="3">
                  <c:v>68.17</c:v>
                </c:pt>
                <c:pt idx="4">
                  <c:v>63.25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30-4929-9202-584135F5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335680"/>
        <c:axId val="85000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50.9</c:v>
                </c:pt>
                <c:pt idx="1">
                  <c:v>50.82</c:v>
                </c:pt>
                <c:pt idx="2">
                  <c:v>59.3</c:v>
                </c:pt>
                <c:pt idx="3">
                  <c:v>59.83</c:v>
                </c:pt>
                <c:pt idx="4">
                  <c:v>65.33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F30-4929-9202-584135F5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335680"/>
        <c:axId val="85000960"/>
      </c:lineChart>
      <c:dateAx>
        <c:axId val="69335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000960"/>
        <c:crosses val="autoZero"/>
        <c:auto val="1"/>
        <c:lblOffset val="100"/>
        <c:baseTimeUnit val="years"/>
      </c:dateAx>
      <c:valAx>
        <c:axId val="85000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9335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186.99</c:v>
                </c:pt>
                <c:pt idx="1">
                  <c:v>122.82</c:v>
                </c:pt>
                <c:pt idx="2">
                  <c:v>154.38</c:v>
                </c:pt>
                <c:pt idx="3">
                  <c:v>135.15</c:v>
                </c:pt>
                <c:pt idx="4">
                  <c:v>150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35-49BA-9C73-C14E94E30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023744"/>
        <c:axId val="85046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293.27</c:v>
                </c:pt>
                <c:pt idx="1">
                  <c:v>300.52</c:v>
                </c:pt>
                <c:pt idx="2">
                  <c:v>248.14</c:v>
                </c:pt>
                <c:pt idx="3">
                  <c:v>246.66</c:v>
                </c:pt>
                <c:pt idx="4">
                  <c:v>227.43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535-49BA-9C73-C14E94E30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23744"/>
        <c:axId val="85046400"/>
      </c:lineChart>
      <c:dateAx>
        <c:axId val="85023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046400"/>
        <c:crosses val="autoZero"/>
        <c:auto val="1"/>
        <c:lblOffset val="100"/>
        <c:baseTimeUnit val="years"/>
      </c:dateAx>
      <c:valAx>
        <c:axId val="85046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023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【814.89】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【255.52】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view="pageBreakPreview" zoomScale="80" zoomScaleNormal="80" zoomScaleSheetLayoutView="80" workbookViewId="0">
      <selection activeCell="B2" sqref="B2:BZ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福島県　泉崎村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2" t="s">
        <v>1</v>
      </c>
      <c r="C7" s="62"/>
      <c r="D7" s="62"/>
      <c r="E7" s="62"/>
      <c r="F7" s="62"/>
      <c r="G7" s="62"/>
      <c r="H7" s="62"/>
      <c r="I7" s="62" t="s">
        <v>2</v>
      </c>
      <c r="J7" s="62"/>
      <c r="K7" s="62"/>
      <c r="L7" s="62"/>
      <c r="M7" s="62"/>
      <c r="N7" s="62"/>
      <c r="O7" s="62"/>
      <c r="P7" s="62" t="s">
        <v>3</v>
      </c>
      <c r="Q7" s="62"/>
      <c r="R7" s="62"/>
      <c r="S7" s="62"/>
      <c r="T7" s="62"/>
      <c r="U7" s="62"/>
      <c r="V7" s="62"/>
      <c r="W7" s="62" t="s">
        <v>4</v>
      </c>
      <c r="X7" s="62"/>
      <c r="Y7" s="62"/>
      <c r="Z7" s="62"/>
      <c r="AA7" s="62"/>
      <c r="AB7" s="62"/>
      <c r="AC7" s="62"/>
      <c r="AD7" s="62" t="s">
        <v>5</v>
      </c>
      <c r="AE7" s="62"/>
      <c r="AF7" s="62"/>
      <c r="AG7" s="62"/>
      <c r="AH7" s="62"/>
      <c r="AI7" s="62"/>
      <c r="AJ7" s="62"/>
      <c r="AK7" s="3"/>
      <c r="AL7" s="62" t="s">
        <v>6</v>
      </c>
      <c r="AM7" s="62"/>
      <c r="AN7" s="62"/>
      <c r="AO7" s="62"/>
      <c r="AP7" s="62"/>
      <c r="AQ7" s="62"/>
      <c r="AR7" s="62"/>
      <c r="AS7" s="62"/>
      <c r="AT7" s="62" t="s">
        <v>7</v>
      </c>
      <c r="AU7" s="62"/>
      <c r="AV7" s="62"/>
      <c r="AW7" s="62"/>
      <c r="AX7" s="62"/>
      <c r="AY7" s="62"/>
      <c r="AZ7" s="62"/>
      <c r="BA7" s="62"/>
      <c r="BB7" s="62" t="s">
        <v>8</v>
      </c>
      <c r="BC7" s="62"/>
      <c r="BD7" s="62"/>
      <c r="BE7" s="62"/>
      <c r="BF7" s="62"/>
      <c r="BG7" s="62"/>
      <c r="BH7" s="62"/>
      <c r="BI7" s="62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法非適用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農業集落排水</v>
      </c>
      <c r="Q8" s="71"/>
      <c r="R8" s="71"/>
      <c r="S8" s="71"/>
      <c r="T8" s="71"/>
      <c r="U8" s="71"/>
      <c r="V8" s="71"/>
      <c r="W8" s="71" t="str">
        <f>データ!L6</f>
        <v>F1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66">
        <f>データ!S6</f>
        <v>6519</v>
      </c>
      <c r="AM8" s="66"/>
      <c r="AN8" s="66"/>
      <c r="AO8" s="66"/>
      <c r="AP8" s="66"/>
      <c r="AQ8" s="66"/>
      <c r="AR8" s="66"/>
      <c r="AS8" s="66"/>
      <c r="AT8" s="65">
        <f>データ!T6</f>
        <v>35.43</v>
      </c>
      <c r="AU8" s="65"/>
      <c r="AV8" s="65"/>
      <c r="AW8" s="65"/>
      <c r="AX8" s="65"/>
      <c r="AY8" s="65"/>
      <c r="AZ8" s="65"/>
      <c r="BA8" s="65"/>
      <c r="BB8" s="65">
        <f>データ!U6</f>
        <v>184</v>
      </c>
      <c r="BC8" s="65"/>
      <c r="BD8" s="65"/>
      <c r="BE8" s="65"/>
      <c r="BF8" s="65"/>
      <c r="BG8" s="65"/>
      <c r="BH8" s="65"/>
      <c r="BI8" s="65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2" t="s">
        <v>12</v>
      </c>
      <c r="C9" s="62"/>
      <c r="D9" s="62"/>
      <c r="E9" s="62"/>
      <c r="F9" s="62"/>
      <c r="G9" s="62"/>
      <c r="H9" s="62"/>
      <c r="I9" s="62" t="s">
        <v>13</v>
      </c>
      <c r="J9" s="62"/>
      <c r="K9" s="62"/>
      <c r="L9" s="62"/>
      <c r="M9" s="62"/>
      <c r="N9" s="62"/>
      <c r="O9" s="62"/>
      <c r="P9" s="62" t="s">
        <v>14</v>
      </c>
      <c r="Q9" s="62"/>
      <c r="R9" s="62"/>
      <c r="S9" s="62"/>
      <c r="T9" s="62"/>
      <c r="U9" s="62"/>
      <c r="V9" s="62"/>
      <c r="W9" s="62" t="s">
        <v>15</v>
      </c>
      <c r="X9" s="62"/>
      <c r="Y9" s="62"/>
      <c r="Z9" s="62"/>
      <c r="AA9" s="62"/>
      <c r="AB9" s="62"/>
      <c r="AC9" s="62"/>
      <c r="AD9" s="62" t="s">
        <v>16</v>
      </c>
      <c r="AE9" s="62"/>
      <c r="AF9" s="62"/>
      <c r="AG9" s="62"/>
      <c r="AH9" s="62"/>
      <c r="AI9" s="62"/>
      <c r="AJ9" s="62"/>
      <c r="AK9" s="3"/>
      <c r="AL9" s="62" t="s">
        <v>17</v>
      </c>
      <c r="AM9" s="62"/>
      <c r="AN9" s="62"/>
      <c r="AO9" s="62"/>
      <c r="AP9" s="62"/>
      <c r="AQ9" s="62"/>
      <c r="AR9" s="62"/>
      <c r="AS9" s="62"/>
      <c r="AT9" s="62" t="s">
        <v>18</v>
      </c>
      <c r="AU9" s="62"/>
      <c r="AV9" s="62"/>
      <c r="AW9" s="62"/>
      <c r="AX9" s="62"/>
      <c r="AY9" s="62"/>
      <c r="AZ9" s="62"/>
      <c r="BA9" s="62"/>
      <c r="BB9" s="62" t="s">
        <v>19</v>
      </c>
      <c r="BC9" s="62"/>
      <c r="BD9" s="62"/>
      <c r="BE9" s="62"/>
      <c r="BF9" s="62"/>
      <c r="BG9" s="62"/>
      <c r="BH9" s="62"/>
      <c r="BI9" s="62"/>
      <c r="BJ9" s="3"/>
      <c r="BK9" s="3"/>
      <c r="BL9" s="63" t="s">
        <v>20</v>
      </c>
      <c r="BM9" s="64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5" t="str">
        <f>データ!N6</f>
        <v>-</v>
      </c>
      <c r="C10" s="65"/>
      <c r="D10" s="65"/>
      <c r="E10" s="65"/>
      <c r="F10" s="65"/>
      <c r="G10" s="65"/>
      <c r="H10" s="65"/>
      <c r="I10" s="65" t="str">
        <f>データ!O6</f>
        <v>該当数値なし</v>
      </c>
      <c r="J10" s="65"/>
      <c r="K10" s="65"/>
      <c r="L10" s="65"/>
      <c r="M10" s="65"/>
      <c r="N10" s="65"/>
      <c r="O10" s="65"/>
      <c r="P10" s="65">
        <f>データ!P6</f>
        <v>95.78</v>
      </c>
      <c r="Q10" s="65"/>
      <c r="R10" s="65"/>
      <c r="S10" s="65"/>
      <c r="T10" s="65"/>
      <c r="U10" s="65"/>
      <c r="V10" s="65"/>
      <c r="W10" s="65">
        <f>データ!Q6</f>
        <v>100</v>
      </c>
      <c r="X10" s="65"/>
      <c r="Y10" s="65"/>
      <c r="Z10" s="65"/>
      <c r="AA10" s="65"/>
      <c r="AB10" s="65"/>
      <c r="AC10" s="65"/>
      <c r="AD10" s="66">
        <f>データ!R6</f>
        <v>3060</v>
      </c>
      <c r="AE10" s="66"/>
      <c r="AF10" s="66"/>
      <c r="AG10" s="66"/>
      <c r="AH10" s="66"/>
      <c r="AI10" s="66"/>
      <c r="AJ10" s="66"/>
      <c r="AK10" s="2"/>
      <c r="AL10" s="66">
        <f>データ!V6</f>
        <v>6236</v>
      </c>
      <c r="AM10" s="66"/>
      <c r="AN10" s="66"/>
      <c r="AO10" s="66"/>
      <c r="AP10" s="66"/>
      <c r="AQ10" s="66"/>
      <c r="AR10" s="66"/>
      <c r="AS10" s="66"/>
      <c r="AT10" s="65">
        <f>データ!W6</f>
        <v>17.3</v>
      </c>
      <c r="AU10" s="65"/>
      <c r="AV10" s="65"/>
      <c r="AW10" s="65"/>
      <c r="AX10" s="65"/>
      <c r="AY10" s="65"/>
      <c r="AZ10" s="65"/>
      <c r="BA10" s="65"/>
      <c r="BB10" s="65">
        <f>データ!X6</f>
        <v>360.46</v>
      </c>
      <c r="BC10" s="65"/>
      <c r="BD10" s="65"/>
      <c r="BE10" s="65"/>
      <c r="BF10" s="65"/>
      <c r="BG10" s="65"/>
      <c r="BH10" s="65"/>
      <c r="BI10" s="65"/>
      <c r="BJ10" s="2"/>
      <c r="BK10" s="2"/>
      <c r="BL10" s="67" t="s">
        <v>22</v>
      </c>
      <c r="BM10" s="6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1" t="s">
        <v>26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 x14ac:dyDescent="0.15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123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 x14ac:dyDescent="0.15">
      <c r="A34" s="2"/>
      <c r="B34" s="16"/>
      <c r="C34" s="53" t="s">
        <v>27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28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29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30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 x14ac:dyDescent="0.15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31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 x14ac:dyDescent="0.15">
      <c r="A56" s="2"/>
      <c r="B56" s="16"/>
      <c r="C56" s="53" t="s">
        <v>32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33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34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35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 x14ac:dyDescent="0.15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 x14ac:dyDescent="0.15">
      <c r="A60" s="2"/>
      <c r="B60" s="54" t="s">
        <v>36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 x14ac:dyDescent="0.15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37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124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 x14ac:dyDescent="0.15">
      <c r="A79" s="2"/>
      <c r="B79" s="16"/>
      <c r="C79" s="53" t="s">
        <v>38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39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40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 x14ac:dyDescent="0.15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15">
      <c r="B86" s="25"/>
      <c r="C86" s="25"/>
      <c r="D86" s="25"/>
      <c r="E86" s="25" t="str">
        <f>データ!AI6</f>
        <v/>
      </c>
      <c r="F86" s="25" t="s">
        <v>55</v>
      </c>
      <c r="G86" s="25" t="s">
        <v>55</v>
      </c>
      <c r="H86" s="25" t="str">
        <f>データ!BP6</f>
        <v>【814.89】</v>
      </c>
      <c r="I86" s="25" t="str">
        <f>データ!CA6</f>
        <v>【60.64】</v>
      </c>
      <c r="J86" s="25" t="str">
        <f>データ!CL6</f>
        <v>【255.52】</v>
      </c>
      <c r="K86" s="25" t="str">
        <f>データ!CW6</f>
        <v>【52.49】</v>
      </c>
      <c r="L86" s="25" t="str">
        <f>データ!DH6</f>
        <v>【85.49】</v>
      </c>
      <c r="M86" s="25" t="s">
        <v>56</v>
      </c>
      <c r="N86" s="25" t="s">
        <v>55</v>
      </c>
      <c r="O86" s="25" t="str">
        <f>データ!EO6</f>
        <v>【0.11】</v>
      </c>
    </row>
  </sheetData>
  <sheetProtection algorithmName="SHA-512" hashValue="zaMQZA8IuJhhLgG1wxEj3rwaIWwZyU5wpyJze5X2rvThOxgF6CDypxf86GtESwonapORalfJH9qtCpDtE1XzCQ==" saltValue="TDqtpjmdiw4hJBftKsozlA==" spinCount="100000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57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27" t="s">
        <v>58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15">
      <c r="A3" s="27" t="s">
        <v>59</v>
      </c>
      <c r="B3" s="28" t="s">
        <v>60</v>
      </c>
      <c r="C3" s="28" t="s">
        <v>61</v>
      </c>
      <c r="D3" s="28" t="s">
        <v>62</v>
      </c>
      <c r="E3" s="28" t="s">
        <v>63</v>
      </c>
      <c r="F3" s="28" t="s">
        <v>64</v>
      </c>
      <c r="G3" s="28" t="s">
        <v>65</v>
      </c>
      <c r="H3" s="76" t="s">
        <v>66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67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68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7" t="s">
        <v>69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70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71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72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73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74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75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76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77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78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79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80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7" t="s">
        <v>81</v>
      </c>
      <c r="B5" s="30"/>
      <c r="C5" s="30"/>
      <c r="D5" s="30"/>
      <c r="E5" s="30"/>
      <c r="F5" s="30"/>
      <c r="G5" s="30"/>
      <c r="H5" s="31" t="s">
        <v>82</v>
      </c>
      <c r="I5" s="31" t="s">
        <v>83</v>
      </c>
      <c r="J5" s="31" t="s">
        <v>84</v>
      </c>
      <c r="K5" s="31" t="s">
        <v>85</v>
      </c>
      <c r="L5" s="31" t="s">
        <v>86</v>
      </c>
      <c r="M5" s="31" t="s">
        <v>5</v>
      </c>
      <c r="N5" s="31" t="s">
        <v>87</v>
      </c>
      <c r="O5" s="31" t="s">
        <v>88</v>
      </c>
      <c r="P5" s="31" t="s">
        <v>89</v>
      </c>
      <c r="Q5" s="31" t="s">
        <v>90</v>
      </c>
      <c r="R5" s="31" t="s">
        <v>91</v>
      </c>
      <c r="S5" s="31" t="s">
        <v>92</v>
      </c>
      <c r="T5" s="31" t="s">
        <v>93</v>
      </c>
      <c r="U5" s="31" t="s">
        <v>94</v>
      </c>
      <c r="V5" s="31" t="s">
        <v>95</v>
      </c>
      <c r="W5" s="31" t="s">
        <v>96</v>
      </c>
      <c r="X5" s="31" t="s">
        <v>97</v>
      </c>
      <c r="Y5" s="31" t="s">
        <v>98</v>
      </c>
      <c r="Z5" s="31" t="s">
        <v>99</v>
      </c>
      <c r="AA5" s="31" t="s">
        <v>100</v>
      </c>
      <c r="AB5" s="31" t="s">
        <v>101</v>
      </c>
      <c r="AC5" s="31" t="s">
        <v>102</v>
      </c>
      <c r="AD5" s="31" t="s">
        <v>103</v>
      </c>
      <c r="AE5" s="31" t="s">
        <v>104</v>
      </c>
      <c r="AF5" s="31" t="s">
        <v>105</v>
      </c>
      <c r="AG5" s="31" t="s">
        <v>106</v>
      </c>
      <c r="AH5" s="31" t="s">
        <v>107</v>
      </c>
      <c r="AI5" s="31" t="s">
        <v>43</v>
      </c>
      <c r="AJ5" s="31" t="s">
        <v>98</v>
      </c>
      <c r="AK5" s="31" t="s">
        <v>99</v>
      </c>
      <c r="AL5" s="31" t="s">
        <v>100</v>
      </c>
      <c r="AM5" s="31" t="s">
        <v>101</v>
      </c>
      <c r="AN5" s="31" t="s">
        <v>102</v>
      </c>
      <c r="AO5" s="31" t="s">
        <v>103</v>
      </c>
      <c r="AP5" s="31" t="s">
        <v>104</v>
      </c>
      <c r="AQ5" s="31" t="s">
        <v>105</v>
      </c>
      <c r="AR5" s="31" t="s">
        <v>106</v>
      </c>
      <c r="AS5" s="31" t="s">
        <v>107</v>
      </c>
      <c r="AT5" s="31" t="s">
        <v>108</v>
      </c>
      <c r="AU5" s="31" t="s">
        <v>98</v>
      </c>
      <c r="AV5" s="31" t="s">
        <v>99</v>
      </c>
      <c r="AW5" s="31" t="s">
        <v>100</v>
      </c>
      <c r="AX5" s="31" t="s">
        <v>101</v>
      </c>
      <c r="AY5" s="31" t="s">
        <v>102</v>
      </c>
      <c r="AZ5" s="31" t="s">
        <v>103</v>
      </c>
      <c r="BA5" s="31" t="s">
        <v>104</v>
      </c>
      <c r="BB5" s="31" t="s">
        <v>105</v>
      </c>
      <c r="BC5" s="31" t="s">
        <v>106</v>
      </c>
      <c r="BD5" s="31" t="s">
        <v>107</v>
      </c>
      <c r="BE5" s="31" t="s">
        <v>108</v>
      </c>
      <c r="BF5" s="31" t="s">
        <v>98</v>
      </c>
      <c r="BG5" s="31" t="s">
        <v>99</v>
      </c>
      <c r="BH5" s="31" t="s">
        <v>100</v>
      </c>
      <c r="BI5" s="31" t="s">
        <v>101</v>
      </c>
      <c r="BJ5" s="31" t="s">
        <v>102</v>
      </c>
      <c r="BK5" s="31" t="s">
        <v>103</v>
      </c>
      <c r="BL5" s="31" t="s">
        <v>104</v>
      </c>
      <c r="BM5" s="31" t="s">
        <v>105</v>
      </c>
      <c r="BN5" s="31" t="s">
        <v>106</v>
      </c>
      <c r="BO5" s="31" t="s">
        <v>107</v>
      </c>
      <c r="BP5" s="31" t="s">
        <v>108</v>
      </c>
      <c r="BQ5" s="31" t="s">
        <v>98</v>
      </c>
      <c r="BR5" s="31" t="s">
        <v>99</v>
      </c>
      <c r="BS5" s="31" t="s">
        <v>100</v>
      </c>
      <c r="BT5" s="31" t="s">
        <v>101</v>
      </c>
      <c r="BU5" s="31" t="s">
        <v>102</v>
      </c>
      <c r="BV5" s="31" t="s">
        <v>103</v>
      </c>
      <c r="BW5" s="31" t="s">
        <v>104</v>
      </c>
      <c r="BX5" s="31" t="s">
        <v>105</v>
      </c>
      <c r="BY5" s="31" t="s">
        <v>106</v>
      </c>
      <c r="BZ5" s="31" t="s">
        <v>107</v>
      </c>
      <c r="CA5" s="31" t="s">
        <v>108</v>
      </c>
      <c r="CB5" s="31" t="s">
        <v>98</v>
      </c>
      <c r="CC5" s="31" t="s">
        <v>99</v>
      </c>
      <c r="CD5" s="31" t="s">
        <v>100</v>
      </c>
      <c r="CE5" s="31" t="s">
        <v>101</v>
      </c>
      <c r="CF5" s="31" t="s">
        <v>102</v>
      </c>
      <c r="CG5" s="31" t="s">
        <v>103</v>
      </c>
      <c r="CH5" s="31" t="s">
        <v>104</v>
      </c>
      <c r="CI5" s="31" t="s">
        <v>105</v>
      </c>
      <c r="CJ5" s="31" t="s">
        <v>106</v>
      </c>
      <c r="CK5" s="31" t="s">
        <v>107</v>
      </c>
      <c r="CL5" s="31" t="s">
        <v>108</v>
      </c>
      <c r="CM5" s="31" t="s">
        <v>98</v>
      </c>
      <c r="CN5" s="31" t="s">
        <v>99</v>
      </c>
      <c r="CO5" s="31" t="s">
        <v>100</v>
      </c>
      <c r="CP5" s="31" t="s">
        <v>101</v>
      </c>
      <c r="CQ5" s="31" t="s">
        <v>102</v>
      </c>
      <c r="CR5" s="31" t="s">
        <v>103</v>
      </c>
      <c r="CS5" s="31" t="s">
        <v>104</v>
      </c>
      <c r="CT5" s="31" t="s">
        <v>105</v>
      </c>
      <c r="CU5" s="31" t="s">
        <v>106</v>
      </c>
      <c r="CV5" s="31" t="s">
        <v>107</v>
      </c>
      <c r="CW5" s="31" t="s">
        <v>108</v>
      </c>
      <c r="CX5" s="31" t="s">
        <v>98</v>
      </c>
      <c r="CY5" s="31" t="s">
        <v>99</v>
      </c>
      <c r="CZ5" s="31" t="s">
        <v>100</v>
      </c>
      <c r="DA5" s="31" t="s">
        <v>101</v>
      </c>
      <c r="DB5" s="31" t="s">
        <v>102</v>
      </c>
      <c r="DC5" s="31" t="s">
        <v>103</v>
      </c>
      <c r="DD5" s="31" t="s">
        <v>104</v>
      </c>
      <c r="DE5" s="31" t="s">
        <v>105</v>
      </c>
      <c r="DF5" s="31" t="s">
        <v>106</v>
      </c>
      <c r="DG5" s="31" t="s">
        <v>107</v>
      </c>
      <c r="DH5" s="31" t="s">
        <v>108</v>
      </c>
      <c r="DI5" s="31" t="s">
        <v>98</v>
      </c>
      <c r="DJ5" s="31" t="s">
        <v>99</v>
      </c>
      <c r="DK5" s="31" t="s">
        <v>100</v>
      </c>
      <c r="DL5" s="31" t="s">
        <v>101</v>
      </c>
      <c r="DM5" s="31" t="s">
        <v>102</v>
      </c>
      <c r="DN5" s="31" t="s">
        <v>103</v>
      </c>
      <c r="DO5" s="31" t="s">
        <v>104</v>
      </c>
      <c r="DP5" s="31" t="s">
        <v>105</v>
      </c>
      <c r="DQ5" s="31" t="s">
        <v>106</v>
      </c>
      <c r="DR5" s="31" t="s">
        <v>107</v>
      </c>
      <c r="DS5" s="31" t="s">
        <v>108</v>
      </c>
      <c r="DT5" s="31" t="s">
        <v>98</v>
      </c>
      <c r="DU5" s="31" t="s">
        <v>99</v>
      </c>
      <c r="DV5" s="31" t="s">
        <v>100</v>
      </c>
      <c r="DW5" s="31" t="s">
        <v>101</v>
      </c>
      <c r="DX5" s="31" t="s">
        <v>102</v>
      </c>
      <c r="DY5" s="31" t="s">
        <v>103</v>
      </c>
      <c r="DZ5" s="31" t="s">
        <v>104</v>
      </c>
      <c r="EA5" s="31" t="s">
        <v>105</v>
      </c>
      <c r="EB5" s="31" t="s">
        <v>106</v>
      </c>
      <c r="EC5" s="31" t="s">
        <v>107</v>
      </c>
      <c r="ED5" s="31" t="s">
        <v>108</v>
      </c>
      <c r="EE5" s="31" t="s">
        <v>98</v>
      </c>
      <c r="EF5" s="31" t="s">
        <v>99</v>
      </c>
      <c r="EG5" s="31" t="s">
        <v>100</v>
      </c>
      <c r="EH5" s="31" t="s">
        <v>101</v>
      </c>
      <c r="EI5" s="31" t="s">
        <v>102</v>
      </c>
      <c r="EJ5" s="31" t="s">
        <v>103</v>
      </c>
      <c r="EK5" s="31" t="s">
        <v>104</v>
      </c>
      <c r="EL5" s="31" t="s">
        <v>105</v>
      </c>
      <c r="EM5" s="31" t="s">
        <v>106</v>
      </c>
      <c r="EN5" s="31" t="s">
        <v>107</v>
      </c>
      <c r="EO5" s="31" t="s">
        <v>108</v>
      </c>
    </row>
    <row r="6" spans="1:145" s="35" customFormat="1" x14ac:dyDescent="0.15">
      <c r="A6" s="27" t="s">
        <v>109</v>
      </c>
      <c r="B6" s="32">
        <f>B7</f>
        <v>2017</v>
      </c>
      <c r="C6" s="32">
        <f t="shared" ref="C6:X6" si="3">C7</f>
        <v>74641</v>
      </c>
      <c r="D6" s="32">
        <f t="shared" si="3"/>
        <v>47</v>
      </c>
      <c r="E6" s="32">
        <f t="shared" si="3"/>
        <v>17</v>
      </c>
      <c r="F6" s="32">
        <f t="shared" si="3"/>
        <v>5</v>
      </c>
      <c r="G6" s="32">
        <f t="shared" si="3"/>
        <v>0</v>
      </c>
      <c r="H6" s="32" t="str">
        <f t="shared" si="3"/>
        <v>福島県　泉崎村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農業集落排水</v>
      </c>
      <c r="L6" s="32" t="str">
        <f t="shared" si="3"/>
        <v>F1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95.78</v>
      </c>
      <c r="Q6" s="33">
        <f t="shared" si="3"/>
        <v>100</v>
      </c>
      <c r="R6" s="33">
        <f t="shared" si="3"/>
        <v>3060</v>
      </c>
      <c r="S6" s="33">
        <f t="shared" si="3"/>
        <v>6519</v>
      </c>
      <c r="T6" s="33">
        <f t="shared" si="3"/>
        <v>35.43</v>
      </c>
      <c r="U6" s="33">
        <f t="shared" si="3"/>
        <v>184</v>
      </c>
      <c r="V6" s="33">
        <f t="shared" si="3"/>
        <v>6236</v>
      </c>
      <c r="W6" s="33">
        <f t="shared" si="3"/>
        <v>17.3</v>
      </c>
      <c r="X6" s="33">
        <f t="shared" si="3"/>
        <v>360.46</v>
      </c>
      <c r="Y6" s="34">
        <f>IF(Y7="",NA(),Y7)</f>
        <v>45.22</v>
      </c>
      <c r="Z6" s="34">
        <f t="shared" ref="Z6:AH6" si="4">IF(Z7="",NA(),Z7)</f>
        <v>82.69</v>
      </c>
      <c r="AA6" s="34">
        <f t="shared" si="4"/>
        <v>76.209999999999994</v>
      </c>
      <c r="AB6" s="34">
        <f t="shared" si="4"/>
        <v>83.55</v>
      </c>
      <c r="AC6" s="34">
        <f t="shared" si="4"/>
        <v>86.04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4">
        <f>IF(BF7="",NA(),BF7)</f>
        <v>245.99</v>
      </c>
      <c r="BG6" s="34">
        <f t="shared" ref="BG6:BO6" si="7">IF(BG7="",NA(),BG7)</f>
        <v>275.94</v>
      </c>
      <c r="BH6" s="34">
        <f t="shared" si="7"/>
        <v>855.24</v>
      </c>
      <c r="BI6" s="34">
        <f t="shared" si="7"/>
        <v>742.81</v>
      </c>
      <c r="BJ6" s="34">
        <f t="shared" si="7"/>
        <v>628.41999999999996</v>
      </c>
      <c r="BK6" s="34">
        <f t="shared" si="7"/>
        <v>1126.77</v>
      </c>
      <c r="BL6" s="34">
        <f t="shared" si="7"/>
        <v>1044.8</v>
      </c>
      <c r="BM6" s="34">
        <f t="shared" si="7"/>
        <v>721.43</v>
      </c>
      <c r="BN6" s="34">
        <f t="shared" si="7"/>
        <v>685.34</v>
      </c>
      <c r="BO6" s="34">
        <f t="shared" si="7"/>
        <v>684.74</v>
      </c>
      <c r="BP6" s="33" t="str">
        <f>IF(BP7="","",IF(BP7="-","【-】","【"&amp;SUBSTITUTE(TEXT(BP7,"#,##0.00"),"-","△")&amp;"】"))</f>
        <v>【814.89】</v>
      </c>
      <c r="BQ6" s="34">
        <f>IF(BQ7="",NA(),BQ7)</f>
        <v>46.62</v>
      </c>
      <c r="BR6" s="34">
        <f t="shared" ref="BR6:BZ6" si="8">IF(BR7="",NA(),BR7)</f>
        <v>66</v>
      </c>
      <c r="BS6" s="34">
        <f t="shared" si="8"/>
        <v>56.9</v>
      </c>
      <c r="BT6" s="34">
        <f t="shared" si="8"/>
        <v>68.17</v>
      </c>
      <c r="BU6" s="34">
        <f t="shared" si="8"/>
        <v>63.25</v>
      </c>
      <c r="BV6" s="34">
        <f t="shared" si="8"/>
        <v>50.9</v>
      </c>
      <c r="BW6" s="34">
        <f t="shared" si="8"/>
        <v>50.82</v>
      </c>
      <c r="BX6" s="34">
        <f t="shared" si="8"/>
        <v>59.3</v>
      </c>
      <c r="BY6" s="34">
        <f t="shared" si="8"/>
        <v>59.83</v>
      </c>
      <c r="BZ6" s="34">
        <f t="shared" si="8"/>
        <v>65.33</v>
      </c>
      <c r="CA6" s="33" t="str">
        <f>IF(CA7="","",IF(CA7="-","【-】","【"&amp;SUBSTITUTE(TEXT(CA7,"#,##0.00"),"-","△")&amp;"】"))</f>
        <v>【60.64】</v>
      </c>
      <c r="CB6" s="34">
        <f>IF(CB7="",NA(),CB7)</f>
        <v>186.99</v>
      </c>
      <c r="CC6" s="34">
        <f t="shared" ref="CC6:CK6" si="9">IF(CC7="",NA(),CC7)</f>
        <v>122.82</v>
      </c>
      <c r="CD6" s="34">
        <f t="shared" si="9"/>
        <v>154.38</v>
      </c>
      <c r="CE6" s="34">
        <f t="shared" si="9"/>
        <v>135.15</v>
      </c>
      <c r="CF6" s="34">
        <f t="shared" si="9"/>
        <v>150</v>
      </c>
      <c r="CG6" s="34">
        <f t="shared" si="9"/>
        <v>293.27</v>
      </c>
      <c r="CH6" s="34">
        <f t="shared" si="9"/>
        <v>300.52</v>
      </c>
      <c r="CI6" s="34">
        <f t="shared" si="9"/>
        <v>248.14</v>
      </c>
      <c r="CJ6" s="34">
        <f t="shared" si="9"/>
        <v>246.66</v>
      </c>
      <c r="CK6" s="34">
        <f t="shared" si="9"/>
        <v>227.43</v>
      </c>
      <c r="CL6" s="33" t="str">
        <f>IF(CL7="","",IF(CL7="-","【-】","【"&amp;SUBSTITUTE(TEXT(CL7,"#,##0.00"),"-","△")&amp;"】"))</f>
        <v>【255.52】</v>
      </c>
      <c r="CM6" s="34">
        <f>IF(CM7="",NA(),CM7)</f>
        <v>56.79</v>
      </c>
      <c r="CN6" s="34">
        <f t="shared" ref="CN6:CV6" si="10">IF(CN7="",NA(),CN7)</f>
        <v>56.79</v>
      </c>
      <c r="CO6" s="34">
        <f t="shared" si="10"/>
        <v>56.79</v>
      </c>
      <c r="CP6" s="34">
        <f t="shared" si="10"/>
        <v>56.79</v>
      </c>
      <c r="CQ6" s="34">
        <f t="shared" si="10"/>
        <v>56.79</v>
      </c>
      <c r="CR6" s="34">
        <f t="shared" si="10"/>
        <v>53.78</v>
      </c>
      <c r="CS6" s="34">
        <f t="shared" si="10"/>
        <v>53.24</v>
      </c>
      <c r="CT6" s="34">
        <f t="shared" si="10"/>
        <v>57.3</v>
      </c>
      <c r="CU6" s="34">
        <f t="shared" si="10"/>
        <v>56</v>
      </c>
      <c r="CV6" s="34">
        <f t="shared" si="10"/>
        <v>56.01</v>
      </c>
      <c r="CW6" s="33" t="str">
        <f>IF(CW7="","",IF(CW7="-","【-】","【"&amp;SUBSTITUTE(TEXT(CW7,"#,##0.00"),"-","△")&amp;"】"))</f>
        <v>【52.49】</v>
      </c>
      <c r="CX6" s="34">
        <f>IF(CX7="",NA(),CX7)</f>
        <v>93.44</v>
      </c>
      <c r="CY6" s="34">
        <f t="shared" ref="CY6:DG6" si="11">IF(CY7="",NA(),CY7)</f>
        <v>96.83</v>
      </c>
      <c r="CZ6" s="34">
        <f t="shared" si="11"/>
        <v>98.04</v>
      </c>
      <c r="DA6" s="34">
        <f t="shared" si="11"/>
        <v>97.14</v>
      </c>
      <c r="DB6" s="34">
        <f t="shared" si="11"/>
        <v>97.11</v>
      </c>
      <c r="DC6" s="34">
        <f t="shared" si="11"/>
        <v>84.06</v>
      </c>
      <c r="DD6" s="34">
        <f t="shared" si="11"/>
        <v>84.07</v>
      </c>
      <c r="DE6" s="34">
        <f t="shared" si="11"/>
        <v>89.43</v>
      </c>
      <c r="DF6" s="34">
        <f t="shared" si="11"/>
        <v>89.51</v>
      </c>
      <c r="DG6" s="34">
        <f t="shared" si="11"/>
        <v>89.77</v>
      </c>
      <c r="DH6" s="33" t="str">
        <f>IF(DH7="","",IF(DH7="-","【-】","【"&amp;SUBSTITUTE(TEXT(DH7,"#,##0.00"),"-","△")&amp;"】"))</f>
        <v>【85.49】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3">
        <f>IF(EE7="",NA(),EE7)</f>
        <v>0</v>
      </c>
      <c r="EF6" s="33">
        <f t="shared" ref="EF6:EN6" si="14">IF(EF7="",NA(),EF7)</f>
        <v>0</v>
      </c>
      <c r="EG6" s="33">
        <f t="shared" si="14"/>
        <v>0</v>
      </c>
      <c r="EH6" s="33">
        <f t="shared" si="14"/>
        <v>0</v>
      </c>
      <c r="EI6" s="33">
        <f t="shared" si="14"/>
        <v>0</v>
      </c>
      <c r="EJ6" s="34">
        <f t="shared" si="14"/>
        <v>0.03</v>
      </c>
      <c r="EK6" s="34">
        <f t="shared" si="14"/>
        <v>0.02</v>
      </c>
      <c r="EL6" s="34">
        <f t="shared" si="14"/>
        <v>0.11</v>
      </c>
      <c r="EM6" s="34">
        <f t="shared" si="14"/>
        <v>0.05</v>
      </c>
      <c r="EN6" s="34">
        <f t="shared" si="14"/>
        <v>0.44</v>
      </c>
      <c r="EO6" s="33" t="str">
        <f>IF(EO7="","",IF(EO7="-","【-】","【"&amp;SUBSTITUTE(TEXT(EO7,"#,##0.00"),"-","△")&amp;"】"))</f>
        <v>【0.11】</v>
      </c>
    </row>
    <row r="7" spans="1:145" s="35" customFormat="1" x14ac:dyDescent="0.15">
      <c r="A7" s="27"/>
      <c r="B7" s="36">
        <v>2017</v>
      </c>
      <c r="C7" s="36">
        <v>74641</v>
      </c>
      <c r="D7" s="36">
        <v>47</v>
      </c>
      <c r="E7" s="36">
        <v>17</v>
      </c>
      <c r="F7" s="36">
        <v>5</v>
      </c>
      <c r="G7" s="36">
        <v>0</v>
      </c>
      <c r="H7" s="36" t="s">
        <v>110</v>
      </c>
      <c r="I7" s="36" t="s">
        <v>111</v>
      </c>
      <c r="J7" s="36" t="s">
        <v>112</v>
      </c>
      <c r="K7" s="36" t="s">
        <v>113</v>
      </c>
      <c r="L7" s="36" t="s">
        <v>114</v>
      </c>
      <c r="M7" s="36" t="s">
        <v>115</v>
      </c>
      <c r="N7" s="37" t="s">
        <v>116</v>
      </c>
      <c r="O7" s="37" t="s">
        <v>117</v>
      </c>
      <c r="P7" s="37">
        <v>95.78</v>
      </c>
      <c r="Q7" s="37">
        <v>100</v>
      </c>
      <c r="R7" s="37">
        <v>3060</v>
      </c>
      <c r="S7" s="37">
        <v>6519</v>
      </c>
      <c r="T7" s="37">
        <v>35.43</v>
      </c>
      <c r="U7" s="37">
        <v>184</v>
      </c>
      <c r="V7" s="37">
        <v>6236</v>
      </c>
      <c r="W7" s="37">
        <v>17.3</v>
      </c>
      <c r="X7" s="37">
        <v>360.46</v>
      </c>
      <c r="Y7" s="37">
        <v>45.22</v>
      </c>
      <c r="Z7" s="37">
        <v>82.69</v>
      </c>
      <c r="AA7" s="37">
        <v>76.209999999999994</v>
      </c>
      <c r="AB7" s="37">
        <v>83.55</v>
      </c>
      <c r="AC7" s="37">
        <v>86.04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245.99</v>
      </c>
      <c r="BG7" s="37">
        <v>275.94</v>
      </c>
      <c r="BH7" s="37">
        <v>855.24</v>
      </c>
      <c r="BI7" s="37">
        <v>742.81</v>
      </c>
      <c r="BJ7" s="37">
        <v>628.41999999999996</v>
      </c>
      <c r="BK7" s="37">
        <v>1126.77</v>
      </c>
      <c r="BL7" s="37">
        <v>1044.8</v>
      </c>
      <c r="BM7" s="37">
        <v>721.43</v>
      </c>
      <c r="BN7" s="37">
        <v>685.34</v>
      </c>
      <c r="BO7" s="37">
        <v>684.74</v>
      </c>
      <c r="BP7" s="37">
        <v>814.89</v>
      </c>
      <c r="BQ7" s="37">
        <v>46.62</v>
      </c>
      <c r="BR7" s="37">
        <v>66</v>
      </c>
      <c r="BS7" s="37">
        <v>56.9</v>
      </c>
      <c r="BT7" s="37">
        <v>68.17</v>
      </c>
      <c r="BU7" s="37">
        <v>63.25</v>
      </c>
      <c r="BV7" s="37">
        <v>50.9</v>
      </c>
      <c r="BW7" s="37">
        <v>50.82</v>
      </c>
      <c r="BX7" s="37">
        <v>59.3</v>
      </c>
      <c r="BY7" s="37">
        <v>59.83</v>
      </c>
      <c r="BZ7" s="37">
        <v>65.33</v>
      </c>
      <c r="CA7" s="37">
        <v>60.64</v>
      </c>
      <c r="CB7" s="37">
        <v>186.99</v>
      </c>
      <c r="CC7" s="37">
        <v>122.82</v>
      </c>
      <c r="CD7" s="37">
        <v>154.38</v>
      </c>
      <c r="CE7" s="37">
        <v>135.15</v>
      </c>
      <c r="CF7" s="37">
        <v>150</v>
      </c>
      <c r="CG7" s="37">
        <v>293.27</v>
      </c>
      <c r="CH7" s="37">
        <v>300.52</v>
      </c>
      <c r="CI7" s="37">
        <v>248.14</v>
      </c>
      <c r="CJ7" s="37">
        <v>246.66</v>
      </c>
      <c r="CK7" s="37">
        <v>227.43</v>
      </c>
      <c r="CL7" s="37">
        <v>255.52</v>
      </c>
      <c r="CM7" s="37">
        <v>56.79</v>
      </c>
      <c r="CN7" s="37">
        <v>56.79</v>
      </c>
      <c r="CO7" s="37">
        <v>56.79</v>
      </c>
      <c r="CP7" s="37">
        <v>56.79</v>
      </c>
      <c r="CQ7" s="37">
        <v>56.79</v>
      </c>
      <c r="CR7" s="37">
        <v>53.78</v>
      </c>
      <c r="CS7" s="37">
        <v>53.24</v>
      </c>
      <c r="CT7" s="37">
        <v>57.3</v>
      </c>
      <c r="CU7" s="37">
        <v>56</v>
      </c>
      <c r="CV7" s="37">
        <v>56.01</v>
      </c>
      <c r="CW7" s="37">
        <v>52.49</v>
      </c>
      <c r="CX7" s="37">
        <v>93.44</v>
      </c>
      <c r="CY7" s="37">
        <v>96.83</v>
      </c>
      <c r="CZ7" s="37">
        <v>98.04</v>
      </c>
      <c r="DA7" s="37">
        <v>97.14</v>
      </c>
      <c r="DB7" s="37">
        <v>97.11</v>
      </c>
      <c r="DC7" s="37">
        <v>84.06</v>
      </c>
      <c r="DD7" s="37">
        <v>84.07</v>
      </c>
      <c r="DE7" s="37">
        <v>89.43</v>
      </c>
      <c r="DF7" s="37">
        <v>89.51</v>
      </c>
      <c r="DG7" s="37">
        <v>89.77</v>
      </c>
      <c r="DH7" s="37">
        <v>85.49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</v>
      </c>
      <c r="EF7" s="37">
        <v>0</v>
      </c>
      <c r="EG7" s="37">
        <v>0</v>
      </c>
      <c r="EH7" s="37">
        <v>0</v>
      </c>
      <c r="EI7" s="37">
        <v>0</v>
      </c>
      <c r="EJ7" s="37">
        <v>0.03</v>
      </c>
      <c r="EK7" s="37">
        <v>0.02</v>
      </c>
      <c r="EL7" s="37">
        <v>0.11</v>
      </c>
      <c r="EM7" s="37">
        <v>0.05</v>
      </c>
      <c r="EN7" s="37">
        <v>0.44</v>
      </c>
      <c r="EO7" s="37">
        <v>0.11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39"/>
      <c r="B9" s="39" t="s">
        <v>118</v>
      </c>
      <c r="C9" s="39" t="s">
        <v>119</v>
      </c>
      <c r="D9" s="39" t="s">
        <v>120</v>
      </c>
      <c r="E9" s="39" t="s">
        <v>121</v>
      </c>
      <c r="F9" s="39" t="s">
        <v>122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39" t="s">
        <v>60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安藤　貴之</cp:lastModifiedBy>
  <dcterms:modified xsi:type="dcterms:W3CDTF">2019-01-29T08:53:20Z</dcterms:modified>
</cp:coreProperties>
</file>