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xV1TvrKwMjoXLiQeqr7vM3JV3SjVcXwktQXmnblCwc7qLUg00n14V/WHfGu1htJ5uk5NZs0JNJJZR/u4WnbZdg==" workbookSaltValue="vGRqjXumVneOEUkJIozQn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W10" i="4"/>
  <c r="I10" i="4"/>
  <c r="BB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<sst xmlns="http://schemas.openxmlformats.org/spreadsheetml/2006/main" count="240" uniqueCount="126">
  <si>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</si>
  <si>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</si>
  <si>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</si>
  <si>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</si>
  <si>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</si>
  <si>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</si>
  <si>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</si>
  <si>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</si>
  <si>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</si>
  <si>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</si>
  <si>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</si>
  <si>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</si>
  <si>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</si>
  <si>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</si>
  <si>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</si>
  <si>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</si>
  <si>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</si>
  <si>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</si>
  <si>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</si>
  <si>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</si>
  <si>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</si>
  <si>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</si>
  <si>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</si>
  <si>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</si>
  <si>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</si>
  <si>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</si>
  <si>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</si>
  <si>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</si>
  <si>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</si>
  <si>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</si>
  <si>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</si>
  <si>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</si>
  <si>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</si>
  <si>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</si>
  <si>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</si>
  <si>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</si>
  <si>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</si>
  <si>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</si>
  <si>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</si>
  <si>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</si>
  <si>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</si>
  <si>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</si>
  <si>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</si>
  <si>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</si>
  <si>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</si>
  <si>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</si>
  <si>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</si>
  <si>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</si>
  <si>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</si>
  <si>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</si>
  <si>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</si>
  <si>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</si>
  <si>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</si>
  <si>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</si>
  <si>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</si>
  <si>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</si>
  <si>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</si>
  <si>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</si>
  <si>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</si>
  <si>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</si>
  <si>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</si>
  <si>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</si>
  <si>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</si>
  <si>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</si>
  <si>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</si>
  <si>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</si>
  <si>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</si>
  <si>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</si>
  <si>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</si>
  <si>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</si>
  <si>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</si>
  <si>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</si>
  <si>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</si>
  <si>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</si>
  <si>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</si>
  <si>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</si>
  <si>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</si>
  <si>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</si>
  <si>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</si>
  <si>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</si>
  <si>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</si>
  <si>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</si>
  <si>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</si>
  <si>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</si>
  <si>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</si>
  <si>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</si>
  <si>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</si>
  <si>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</si>
  <si>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</si>
  <si>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</si>
  <si>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</si>
  <si>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</si>
  <si>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</si>
  <si>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</si>
  <si>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</si>
  <si>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</si>
  <si>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</si>
  <si>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</si>
  <si>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</si>
  <si>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</si>
  <si>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</si>
  <si>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</si>
  <si>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</si>
  <si>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</si>
  <si>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</si>
  <si>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</si>
  <si>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</si>
  <si>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</si>
  <si>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</si>
  <si>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</si>
  <si>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</si>
  <si>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</si>
  <si>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</si>
  <si>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</si>
  <si>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</si>
  <si>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</si>
  <si>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</si>
  <si>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</si>
  <si>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</si>
  <si>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</si>
  <si>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</si>
  <si>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</si>
  <si>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</si>
  <si>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在、昭和村全体の下水道普及率は下水道、農業集落排水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  <rPh sb="16" eb="19">
      <t>ゲスイドウ</t>
    </rPh>
    <phoneticPr fontId="15"/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</si>
  <si>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  <phoneticPr fontId="15"/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</si>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</sst>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ED-4610-BE7A-D08BCC23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37952"/>
        <c:axId val="8825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ED-4610-BE7A-D08BCC23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7952"/>
        <c:axId val="88252416"/>
      </c:lineChart>
      <c:dateAx>
        <c:axId val="8823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252416"/>
        <c:crosses val="autoZero"/>
        <c:auto val="1"/>
        <c:lblOffset val="100"/>
        <c:baseTimeUnit val="years"/>
      </c:dateAx>
      <c:valAx>
        <c:axId val="8825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3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60.8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44.6</c:v>
                </c:pt>
                <c:pt idx="4">
                  <c:v>44.6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E9-46E0-BE5E-B769000F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77504"/>
        <c:axId val="3668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36.200000000000003</c:v>
                </c:pt>
                <c:pt idx="1">
                  <c:v>34.74</c:v>
                </c:pt>
                <c:pt idx="2">
                  <c:v>41.35</c:v>
                </c:pt>
                <c:pt idx="3">
                  <c:v>42.9</c:v>
                </c:pt>
                <c:pt idx="4">
                  <c:v>43.36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E9-46E0-BE5E-B769000F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77504"/>
        <c:axId val="36683776"/>
      </c:lineChart>
      <c:dateAx>
        <c:axId val="3667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683776"/>
        <c:crosses val="autoZero"/>
        <c:auto val="1"/>
        <c:lblOffset val="100"/>
        <c:baseTimeUnit val="years"/>
      </c:dateAx>
      <c:valAx>
        <c:axId val="3668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67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96.5</c:v>
                </c:pt>
                <c:pt idx="1">
                  <c:v>90.38</c:v>
                </c:pt>
                <c:pt idx="2">
                  <c:v>91.89</c:v>
                </c:pt>
                <c:pt idx="3">
                  <c:v>93.32</c:v>
                </c:pt>
                <c:pt idx="4">
                  <c:v>87.12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58-441D-ABC1-02416ED94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03456"/>
        <c:axId val="3640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71.069999999999993</c:v>
                </c:pt>
                <c:pt idx="1">
                  <c:v>70.14</c:v>
                </c:pt>
                <c:pt idx="2">
                  <c:v>82.9</c:v>
                </c:pt>
                <c:pt idx="3">
                  <c:v>83.5</c:v>
                </c:pt>
                <c:pt idx="4">
                  <c:v>83.06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58-441D-ABC1-02416ED94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3456"/>
        <c:axId val="36405632"/>
      </c:lineChart>
      <c:dateAx>
        <c:axId val="3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05632"/>
        <c:crosses val="autoZero"/>
        <c:auto val="1"/>
        <c:lblOffset val="100"/>
        <c:baseTimeUnit val="years"/>
      </c:dateAx>
      <c:valAx>
        <c:axId val="3640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71.739999999999995</c:v>
                </c:pt>
                <c:pt idx="1">
                  <c:v>69.78</c:v>
                </c:pt>
                <c:pt idx="2">
                  <c:v>70.89</c:v>
                </c:pt>
                <c:pt idx="3">
                  <c:v>63.17</c:v>
                </c:pt>
                <c:pt idx="4">
                  <c:v>83.82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55-4043-99BE-EAEC2EC7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47808"/>
        <c:axId val="3625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55-4043-99BE-EAEC2EC7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47808"/>
        <c:axId val="36258176"/>
      </c:lineChart>
      <c:dateAx>
        <c:axId val="3624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258176"/>
        <c:crosses val="autoZero"/>
        <c:auto val="1"/>
        <c:lblOffset val="100"/>
        <c:baseTimeUnit val="years"/>
      </c:dateAx>
      <c:valAx>
        <c:axId val="3625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24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DF-4187-9B72-812877AC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97344"/>
        <c:axId val="36299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DF-4187-9B72-812877AC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7344"/>
        <c:axId val="36299520"/>
      </c:lineChart>
      <c:dateAx>
        <c:axId val="36297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299520"/>
        <c:crosses val="autoZero"/>
        <c:auto val="1"/>
        <c:lblOffset val="100"/>
        <c:baseTimeUnit val="years"/>
      </c:dateAx>
      <c:valAx>
        <c:axId val="36299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297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34-458A-942A-1D394227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83360"/>
        <c:axId val="3598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34-458A-942A-1D394227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83360"/>
        <c:axId val="35984896"/>
      </c:lineChart>
      <c:dateAx>
        <c:axId val="3598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984896"/>
        <c:crosses val="autoZero"/>
        <c:auto val="1"/>
        <c:lblOffset val="100"/>
        <c:baseTimeUnit val="years"/>
      </c:dateAx>
      <c:valAx>
        <c:axId val="3598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98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21-4E57-8E8D-7FB51AA3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30336"/>
        <c:axId val="3603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21-4E57-8E8D-7FB51AA3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0336"/>
        <c:axId val="36036608"/>
      </c:lineChart>
      <c:dateAx>
        <c:axId val="3603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36608"/>
        <c:crosses val="autoZero"/>
        <c:auto val="1"/>
        <c:lblOffset val="100"/>
        <c:baseTimeUnit val="years"/>
      </c:dateAx>
      <c:valAx>
        <c:axId val="3603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3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3C-470A-8492-8F6B1F32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67584"/>
        <c:axId val="3607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3C-470A-8492-8F6B1F32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67584"/>
        <c:axId val="36073856"/>
      </c:lineChart>
      <c:dateAx>
        <c:axId val="3606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73856"/>
        <c:crosses val="autoZero"/>
        <c:auto val="1"/>
        <c:lblOffset val="100"/>
        <c:baseTimeUnit val="years"/>
      </c:dateAx>
      <c:valAx>
        <c:axId val="3607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6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4895.25</c:v>
                </c:pt>
                <c:pt idx="1">
                  <c:v>4006.57</c:v>
                </c:pt>
                <c:pt idx="2">
                  <c:v>3531.52</c:v>
                </c:pt>
                <c:pt idx="3">
                  <c:v>1485.16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30-4807-9279-E4968ECC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8544"/>
        <c:axId val="3611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1554.05</c:v>
                </c:pt>
                <c:pt idx="1">
                  <c:v>1671.86</c:v>
                </c:pt>
                <c:pt idx="2">
                  <c:v>1434.89</c:v>
                </c:pt>
                <c:pt idx="3">
                  <c:v>1298.9100000000001</c:v>
                </c:pt>
                <c:pt idx="4">
                  <c:v>1243.71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30-4807-9279-E4968ECC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8544"/>
        <c:axId val="36110720"/>
      </c:lineChart>
      <c:dateAx>
        <c:axId val="36108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10720"/>
        <c:crosses val="autoZero"/>
        <c:auto val="1"/>
        <c:lblOffset val="100"/>
        <c:baseTimeUnit val="years"/>
      </c:dateAx>
      <c:valAx>
        <c:axId val="3611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08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68.709999999999994</c:v>
                </c:pt>
                <c:pt idx="2">
                  <c:v>65.13</c:v>
                </c:pt>
                <c:pt idx="3">
                  <c:v>59.51</c:v>
                </c:pt>
                <c:pt idx="4">
                  <c:v>49.54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13-41C0-BFB2-E9E1A2E1C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5792"/>
        <c:axId val="3615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50.54</c:v>
                </c:pt>
                <c:pt idx="2">
                  <c:v>66.22</c:v>
                </c:pt>
                <c:pt idx="3">
                  <c:v>69.87</c:v>
                </c:pt>
                <c:pt idx="4">
                  <c:v>74.3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13-41C0-BFB2-E9E1A2E1C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5792"/>
        <c:axId val="36152064"/>
      </c:lineChart>
      <c:dateAx>
        <c:axId val="3614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52064"/>
        <c:crosses val="autoZero"/>
        <c:auto val="1"/>
        <c:lblOffset val="100"/>
        <c:baseTimeUnit val="years"/>
      </c:dateAx>
      <c:valAx>
        <c:axId val="3615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4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328.92</c:v>
                </c:pt>
                <c:pt idx="1">
                  <c:v>262.31</c:v>
                </c:pt>
                <c:pt idx="2">
                  <c:v>280.87</c:v>
                </c:pt>
                <c:pt idx="3">
                  <c:v>385.04</c:v>
                </c:pt>
                <c:pt idx="4">
                  <c:v>386.31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E0-417C-9A94-301E4B2F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73312"/>
        <c:axId val="3617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299.39</c:v>
                </c:pt>
                <c:pt idx="1">
                  <c:v>320.36</c:v>
                </c:pt>
                <c:pt idx="2">
                  <c:v>246.72</c:v>
                </c:pt>
                <c:pt idx="3">
                  <c:v>234.96</c:v>
                </c:pt>
                <c:pt idx="4">
                  <c:v>221.81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E0-417C-9A94-301E4B2F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73312"/>
        <c:axId val="36175232"/>
      </c:lineChart>
      <c:dateAx>
        <c:axId val="3617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75232"/>
        <c:crosses val="autoZero"/>
        <c:auto val="1"/>
        <c:lblOffset val="100"/>
        <c:baseTimeUnit val="years"/>
      </c:dateAx>
      <c:valAx>
        <c:axId val="3617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7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昭和村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特定環境保全公共下水道</v>
      </c>
      <c r="Q8" s="47"/>
      <c r="R8" s="47"/>
      <c r="S8" s="47"/>
      <c r="T8" s="47"/>
      <c r="U8" s="47"/>
      <c r="V8" s="47"/>
      <c r="W8" s="47" t="str">
        <f>データ!L6</f>
        <v>D2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1294</v>
      </c>
      <c r="AM8" s="49"/>
      <c r="AN8" s="49"/>
      <c r="AO8" s="49"/>
      <c r="AP8" s="49"/>
      <c r="AQ8" s="49"/>
      <c r="AR8" s="49"/>
      <c r="AS8" s="49"/>
      <c r="AT8" s="44">
        <f>データ!T6</f>
        <v>209.46</v>
      </c>
      <c r="AU8" s="44"/>
      <c r="AV8" s="44"/>
      <c r="AW8" s="44"/>
      <c r="AX8" s="44"/>
      <c r="AY8" s="44"/>
      <c r="AZ8" s="44"/>
      <c r="BA8" s="44"/>
      <c r="BB8" s="44">
        <f>データ!U6</f>
        <v>6.18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59.69</v>
      </c>
      <c r="Q10" s="44"/>
      <c r="R10" s="44"/>
      <c r="S10" s="44"/>
      <c r="T10" s="44"/>
      <c r="U10" s="44"/>
      <c r="V10" s="44"/>
      <c r="W10" s="44">
        <f>データ!Q6</f>
        <v>67.33</v>
      </c>
      <c r="X10" s="44"/>
      <c r="Y10" s="44"/>
      <c r="Z10" s="44"/>
      <c r="AA10" s="44"/>
      <c r="AB10" s="44"/>
      <c r="AC10" s="44"/>
      <c r="AD10" s="49">
        <f>データ!R6</f>
        <v>3240</v>
      </c>
      <c r="AE10" s="49"/>
      <c r="AF10" s="49"/>
      <c r="AG10" s="49"/>
      <c r="AH10" s="49"/>
      <c r="AI10" s="49"/>
      <c r="AJ10" s="49"/>
      <c r="AK10" s="2"/>
      <c r="AL10" s="49">
        <f>データ!V6</f>
        <v>761</v>
      </c>
      <c r="AM10" s="49"/>
      <c r="AN10" s="49"/>
      <c r="AO10" s="49"/>
      <c r="AP10" s="49"/>
      <c r="AQ10" s="49"/>
      <c r="AR10" s="49"/>
      <c r="AS10" s="49"/>
      <c r="AT10" s="44">
        <f>データ!W6</f>
        <v>0.43</v>
      </c>
      <c r="AU10" s="44"/>
      <c r="AV10" s="44"/>
      <c r="AW10" s="44"/>
      <c r="AX10" s="44"/>
      <c r="AY10" s="44"/>
      <c r="AZ10" s="44"/>
      <c r="BA10" s="44"/>
      <c r="BB10" s="44">
        <f>データ!X6</f>
        <v>1769.77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【1,225.44】</v>
      </c>
      <c r="I86" s="25" t="str">
        <f>データ!CA6</f>
        <v>【75.58】</v>
      </c>
      <c r="J86" s="25" t="str">
        <f>データ!CL6</f>
        <v>【215.23】</v>
      </c>
      <c r="K86" s="25" t="str">
        <f>データ!CW6</f>
        <v>【42.66】</v>
      </c>
      <c r="L86" s="25" t="str">
        <f>データ!DH6</f>
        <v>【82.67】</v>
      </c>
      <c r="M86" s="25" t="s">
        <v>56</v>
      </c>
      <c r="N86" s="25" t="s">
        <v>56</v>
      </c>
      <c r="O86" s="25" t="str">
        <f>データ!EO6</f>
        <v>【0.10】</v>
      </c>
    </row>
  </sheetData>
  <sheetProtection algorithmName="SHA-512" hashValue="oPV/PgQgfhvHfWWC0ZmgheUJEGi/Ja+3Pfvh+EOstLUBsHm93GIPc+gFs6JhWO+OoHBbpLDD685eFN+GjisFJg==" saltValue="qW0pgiSM96mPP3G+w6MX1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>
      <c r="A6" s="27" t="s">
        <v>109</v>
      </c>
      <c r="B6" s="32">
        <f>B7</f>
        <v>2017</v>
      </c>
      <c r="C6" s="32">
        <f t="shared" ref="C6:X6" si="3">C7</f>
        <v>74462</v>
      </c>
      <c r="D6" s="32">
        <f t="shared" si="3"/>
        <v>47</v>
      </c>
      <c r="E6" s="32">
        <f t="shared" si="3"/>
        <v>17</v>
      </c>
      <c r="F6" s="32">
        <f t="shared" si="3"/>
        <v>4</v>
      </c>
      <c r="G6" s="32">
        <f t="shared" si="3"/>
        <v>0</v>
      </c>
      <c r="H6" s="32" t="str">
        <f t="shared" si="3"/>
        <v>福島県　昭和村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特定環境保全公共下水道</v>
      </c>
      <c r="L6" s="32" t="str">
        <f t="shared" si="3"/>
        <v>D2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59.69</v>
      </c>
      <c r="Q6" s="33">
        <f t="shared" si="3"/>
        <v>67.33</v>
      </c>
      <c r="R6" s="33">
        <f t="shared" si="3"/>
        <v>3240</v>
      </c>
      <c r="S6" s="33">
        <f t="shared" si="3"/>
        <v>1294</v>
      </c>
      <c r="T6" s="33">
        <f t="shared" si="3"/>
        <v>209.46</v>
      </c>
      <c r="U6" s="33">
        <f t="shared" si="3"/>
        <v>6.18</v>
      </c>
      <c r="V6" s="33">
        <f t="shared" si="3"/>
        <v>761</v>
      </c>
      <c r="W6" s="33">
        <f t="shared" si="3"/>
        <v>0.43</v>
      </c>
      <c r="X6" s="33">
        <f t="shared" si="3"/>
        <v>1769.77</v>
      </c>
      <c r="Y6" s="34">
        <f>IF(Y7="",NA(),Y7)</f>
        <v>71.739999999999995</v>
      </c>
      <c r="Z6" s="34">
        <f t="shared" ref="Z6:AH6" si="4">IF(Z7="",NA(),Z7)</f>
        <v>69.78</v>
      </c>
      <c r="AA6" s="34">
        <f t="shared" si="4"/>
        <v>70.89</v>
      </c>
      <c r="AB6" s="34">
        <f t="shared" si="4"/>
        <v>63.17</v>
      </c>
      <c r="AC6" s="34">
        <f t="shared" si="4"/>
        <v>83.82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4895.25</v>
      </c>
      <c r="BG6" s="34">
        <f t="shared" ref="BG6:BO6" si="7">IF(BG7="",NA(),BG7)</f>
        <v>4006.57</v>
      </c>
      <c r="BH6" s="34">
        <f t="shared" si="7"/>
        <v>3531.52</v>
      </c>
      <c r="BI6" s="34">
        <f t="shared" si="7"/>
        <v>1485.16</v>
      </c>
      <c r="BJ6" s="33">
        <f t="shared" si="7"/>
        <v>0</v>
      </c>
      <c r="BK6" s="34">
        <f t="shared" si="7"/>
        <v>1554.05</v>
      </c>
      <c r="BL6" s="34">
        <f t="shared" si="7"/>
        <v>1671.86</v>
      </c>
      <c r="BM6" s="34">
        <f t="shared" si="7"/>
        <v>1434.89</v>
      </c>
      <c r="BN6" s="34">
        <f t="shared" si="7"/>
        <v>1298.9100000000001</v>
      </c>
      <c r="BO6" s="34">
        <f t="shared" si="7"/>
        <v>1243.71</v>
      </c>
      <c r="BP6" s="33" t="str">
        <f>IF(BP7="","",IF(BP7="-","【-】","【"&amp;SUBSTITUTE(TEXT(BP7,"#,##0.00"),"-","△")&amp;"】"))</f>
        <v>【1,225.44】</v>
      </c>
      <c r="BQ6" s="34">
        <f>IF(BQ7="",NA(),BQ7)</f>
        <v>45.95</v>
      </c>
      <c r="BR6" s="34">
        <f t="shared" ref="BR6:BZ6" si="8">IF(BR7="",NA(),BR7)</f>
        <v>68.709999999999994</v>
      </c>
      <c r="BS6" s="34">
        <f t="shared" si="8"/>
        <v>65.13</v>
      </c>
      <c r="BT6" s="34">
        <f t="shared" si="8"/>
        <v>59.51</v>
      </c>
      <c r="BU6" s="34">
        <f t="shared" si="8"/>
        <v>49.54</v>
      </c>
      <c r="BV6" s="34">
        <f t="shared" si="8"/>
        <v>53.01</v>
      </c>
      <c r="BW6" s="34">
        <f t="shared" si="8"/>
        <v>50.54</v>
      </c>
      <c r="BX6" s="34">
        <f t="shared" si="8"/>
        <v>66.22</v>
      </c>
      <c r="BY6" s="34">
        <f t="shared" si="8"/>
        <v>69.87</v>
      </c>
      <c r="BZ6" s="34">
        <f t="shared" si="8"/>
        <v>74.3</v>
      </c>
      <c r="CA6" s="33" t="str">
        <f>IF(CA7="","",IF(CA7="-","【-】","【"&amp;SUBSTITUTE(TEXT(CA7,"#,##0.00"),"-","△")&amp;"】"))</f>
        <v>【75.58】</v>
      </c>
      <c r="CB6" s="34">
        <f>IF(CB7="",NA(),CB7)</f>
        <v>328.92</v>
      </c>
      <c r="CC6" s="34">
        <f t="shared" ref="CC6:CK6" si="9">IF(CC7="",NA(),CC7)</f>
        <v>262.31</v>
      </c>
      <c r="CD6" s="34">
        <f t="shared" si="9"/>
        <v>280.87</v>
      </c>
      <c r="CE6" s="34">
        <f t="shared" si="9"/>
        <v>385.04</v>
      </c>
      <c r="CF6" s="34">
        <f t="shared" si="9"/>
        <v>386.31</v>
      </c>
      <c r="CG6" s="34">
        <f t="shared" si="9"/>
        <v>299.39</v>
      </c>
      <c r="CH6" s="34">
        <f t="shared" si="9"/>
        <v>320.36</v>
      </c>
      <c r="CI6" s="34">
        <f t="shared" si="9"/>
        <v>246.72</v>
      </c>
      <c r="CJ6" s="34">
        <f t="shared" si="9"/>
        <v>234.96</v>
      </c>
      <c r="CK6" s="34">
        <f t="shared" si="9"/>
        <v>221.81</v>
      </c>
      <c r="CL6" s="33" t="str">
        <f>IF(CL7="","",IF(CL7="-","【-】","【"&amp;SUBSTITUTE(TEXT(CL7,"#,##0.00"),"-","△")&amp;"】"))</f>
        <v>【215.23】</v>
      </c>
      <c r="CM6" s="34">
        <f>IF(CM7="",NA(),CM7)</f>
        <v>60.8</v>
      </c>
      <c r="CN6" s="34">
        <f t="shared" ref="CN6:CV6" si="10">IF(CN7="",NA(),CN7)</f>
        <v>38.799999999999997</v>
      </c>
      <c r="CO6" s="34">
        <f t="shared" si="10"/>
        <v>38.799999999999997</v>
      </c>
      <c r="CP6" s="34">
        <f t="shared" si="10"/>
        <v>44.6</v>
      </c>
      <c r="CQ6" s="34">
        <f t="shared" si="10"/>
        <v>44.6</v>
      </c>
      <c r="CR6" s="34">
        <f t="shared" si="10"/>
        <v>36.200000000000003</v>
      </c>
      <c r="CS6" s="34">
        <f t="shared" si="10"/>
        <v>34.74</v>
      </c>
      <c r="CT6" s="34">
        <f t="shared" si="10"/>
        <v>41.35</v>
      </c>
      <c r="CU6" s="34">
        <f t="shared" si="10"/>
        <v>42.9</v>
      </c>
      <c r="CV6" s="34">
        <f t="shared" si="10"/>
        <v>43.36</v>
      </c>
      <c r="CW6" s="33" t="str">
        <f>IF(CW7="","",IF(CW7="-","【-】","【"&amp;SUBSTITUTE(TEXT(CW7,"#,##0.00"),"-","△")&amp;"】"))</f>
        <v>【42.66】</v>
      </c>
      <c r="CX6" s="34">
        <f>IF(CX7="",NA(),CX7)</f>
        <v>96.5</v>
      </c>
      <c r="CY6" s="34">
        <f t="shared" ref="CY6:DG6" si="11">IF(CY7="",NA(),CY7)</f>
        <v>90.38</v>
      </c>
      <c r="CZ6" s="34">
        <f t="shared" si="11"/>
        <v>91.89</v>
      </c>
      <c r="DA6" s="34">
        <f t="shared" si="11"/>
        <v>93.32</v>
      </c>
      <c r="DB6" s="34">
        <f t="shared" si="11"/>
        <v>87.12</v>
      </c>
      <c r="DC6" s="34">
        <f t="shared" si="11"/>
        <v>71.069999999999993</v>
      </c>
      <c r="DD6" s="34">
        <f t="shared" si="11"/>
        <v>70.14</v>
      </c>
      <c r="DE6" s="34">
        <f t="shared" si="11"/>
        <v>82.9</v>
      </c>
      <c r="DF6" s="34">
        <f t="shared" si="11"/>
        <v>83.5</v>
      </c>
      <c r="DG6" s="34">
        <f t="shared" si="11"/>
        <v>83.06</v>
      </c>
      <c r="DH6" s="33" t="str">
        <f>IF(DH7="","",IF(DH7="-","【-】","【"&amp;SUBSTITUTE(TEXT(DH7,"#,##0.00"),"-","△")&amp;"】"))</f>
        <v>【82.67】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>
        <f>IF(EE7="",NA(),EE7)</f>
        <v>0.11</v>
      </c>
      <c r="EF6" s="34">
        <f t="shared" ref="EF6:EN6" si="14">IF(EF7="",NA(),EF7)</f>
        <v>0.11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0.08</v>
      </c>
      <c r="EL6" s="34">
        <f t="shared" si="14"/>
        <v>7.0000000000000007E-2</v>
      </c>
      <c r="EM6" s="34">
        <f t="shared" si="14"/>
        <v>0.09</v>
      </c>
      <c r="EN6" s="34">
        <f t="shared" si="14"/>
        <v>0.09</v>
      </c>
      <c r="EO6" s="33" t="str">
        <f>IF(EO7="","",IF(EO7="-","【-】","【"&amp;SUBSTITUTE(TEXT(EO7,"#,##0.00"),"-","△")&amp;"】"))</f>
        <v>【0.10】</v>
      </c>
    </row>
    <row r="7" spans="1:145" s="35" customFormat="1">
      <c r="A7" s="27"/>
      <c r="B7" s="36">
        <v>2017</v>
      </c>
      <c r="C7" s="36">
        <v>74462</v>
      </c>
      <c r="D7" s="36">
        <v>47</v>
      </c>
      <c r="E7" s="36">
        <v>17</v>
      </c>
      <c r="F7" s="36">
        <v>4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59.69</v>
      </c>
      <c r="Q7" s="37">
        <v>67.33</v>
      </c>
      <c r="R7" s="37">
        <v>3240</v>
      </c>
      <c r="S7" s="37">
        <v>1294</v>
      </c>
      <c r="T7" s="37">
        <v>209.46</v>
      </c>
      <c r="U7" s="37">
        <v>6.18</v>
      </c>
      <c r="V7" s="37">
        <v>761</v>
      </c>
      <c r="W7" s="37">
        <v>0.43</v>
      </c>
      <c r="X7" s="37">
        <v>1769.77</v>
      </c>
      <c r="Y7" s="37">
        <v>71.739999999999995</v>
      </c>
      <c r="Z7" s="37">
        <v>69.78</v>
      </c>
      <c r="AA7" s="37">
        <v>70.89</v>
      </c>
      <c r="AB7" s="37">
        <v>63.17</v>
      </c>
      <c r="AC7" s="37">
        <v>83.82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4895.25</v>
      </c>
      <c r="BG7" s="37">
        <v>4006.57</v>
      </c>
      <c r="BH7" s="37">
        <v>3531.52</v>
      </c>
      <c r="BI7" s="37">
        <v>1485.16</v>
      </c>
      <c r="BJ7" s="37">
        <v>0</v>
      </c>
      <c r="BK7" s="37">
        <v>1554.05</v>
      </c>
      <c r="BL7" s="37">
        <v>1671.86</v>
      </c>
      <c r="BM7" s="37">
        <v>1434.89</v>
      </c>
      <c r="BN7" s="37">
        <v>1298.9100000000001</v>
      </c>
      <c r="BO7" s="37">
        <v>1243.71</v>
      </c>
      <c r="BP7" s="37">
        <v>1225.44</v>
      </c>
      <c r="BQ7" s="37">
        <v>45.95</v>
      </c>
      <c r="BR7" s="37">
        <v>68.709999999999994</v>
      </c>
      <c r="BS7" s="37">
        <v>65.13</v>
      </c>
      <c r="BT7" s="37">
        <v>59.51</v>
      </c>
      <c r="BU7" s="37">
        <v>49.54</v>
      </c>
      <c r="BV7" s="37">
        <v>53.01</v>
      </c>
      <c r="BW7" s="37">
        <v>50.54</v>
      </c>
      <c r="BX7" s="37">
        <v>66.22</v>
      </c>
      <c r="BY7" s="37">
        <v>69.87</v>
      </c>
      <c r="BZ7" s="37">
        <v>74.3</v>
      </c>
      <c r="CA7" s="37">
        <v>75.58</v>
      </c>
      <c r="CB7" s="37">
        <v>328.92</v>
      </c>
      <c r="CC7" s="37">
        <v>262.31</v>
      </c>
      <c r="CD7" s="37">
        <v>280.87</v>
      </c>
      <c r="CE7" s="37">
        <v>385.04</v>
      </c>
      <c r="CF7" s="37">
        <v>386.31</v>
      </c>
      <c r="CG7" s="37">
        <v>299.39</v>
      </c>
      <c r="CH7" s="37">
        <v>320.36</v>
      </c>
      <c r="CI7" s="37">
        <v>246.72</v>
      </c>
      <c r="CJ7" s="37">
        <v>234.96</v>
      </c>
      <c r="CK7" s="37">
        <v>221.81</v>
      </c>
      <c r="CL7" s="37">
        <v>215.23</v>
      </c>
      <c r="CM7" s="37">
        <v>60.8</v>
      </c>
      <c r="CN7" s="37">
        <v>38.799999999999997</v>
      </c>
      <c r="CO7" s="37">
        <v>38.799999999999997</v>
      </c>
      <c r="CP7" s="37">
        <v>44.6</v>
      </c>
      <c r="CQ7" s="37">
        <v>44.6</v>
      </c>
      <c r="CR7" s="37">
        <v>36.200000000000003</v>
      </c>
      <c r="CS7" s="37">
        <v>34.74</v>
      </c>
      <c r="CT7" s="37">
        <v>41.35</v>
      </c>
      <c r="CU7" s="37">
        <v>42.9</v>
      </c>
      <c r="CV7" s="37">
        <v>43.36</v>
      </c>
      <c r="CW7" s="37">
        <v>42.66</v>
      </c>
      <c r="CX7" s="37">
        <v>96.5</v>
      </c>
      <c r="CY7" s="37">
        <v>90.38</v>
      </c>
      <c r="CZ7" s="37">
        <v>91.89</v>
      </c>
      <c r="DA7" s="37">
        <v>93.32</v>
      </c>
      <c r="DB7" s="37">
        <v>87.12</v>
      </c>
      <c r="DC7" s="37">
        <v>71.069999999999993</v>
      </c>
      <c r="DD7" s="37">
        <v>70.14</v>
      </c>
      <c r="DE7" s="37">
        <v>82.9</v>
      </c>
      <c r="DF7" s="37">
        <v>83.5</v>
      </c>
      <c r="DG7" s="37">
        <v>83.06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0.11</v>
      </c>
      <c r="EF7" s="37">
        <v>0.11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0.08</v>
      </c>
      <c r="EL7" s="37">
        <v>7.0000000000000007E-2</v>
      </c>
      <c r="EM7" s="37">
        <v>0.09</v>
      </c>
      <c r="EN7" s="37">
        <v>0.09</v>
      </c>
      <c r="EO7" s="37">
        <v>0.1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2019-02-13T08:36:08Z</dcterms:modified>
</cp:coreProperties>
</file>