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tv7/Um/stFcxQg4JHHObJQDU3pvZLmyr++6DfQWVE3DxH5NgAIMlYjmks7C7koBi92PVYynjsb/uTgveQVeZ4A==" workbookSaltValue="ZwmK/wCXitIaJiUJtiHBZ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AL8" i="4"/>
  <c r="P8" i="4"/>
  <c r="I8" i="4"/>
  <c r="C10" i="5" l="1"/>
  <c r="D10" i="5"/>
  <c r="E10" i="5"/>
  <c r="B10" i="5"/>
</calcChain>
</file>

<file path=xl/sharedStrings.xml><?xml version="1.0" encoding="utf-8"?>
<sst xmlns="http://schemas.openxmlformats.org/spreadsheetml/2006/main" count="251" uniqueCount="125">
  <si>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</si>
  <si>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</si>
  <si>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</si>
  <si>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</si>
  <si>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</si>
  <si>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</si>
  <si>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</si>
  <si>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</si>
  <si>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</si>
  <si>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</si>
  <si>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</si>
  <si>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</si>
  <si>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</si>
  <si>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</si>
  <si>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</si>
  <si>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</si>
  <si>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</si>
  <si>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</si>
  <si>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</si>
  <si>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</si>
  <si>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</si>
  <si>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</si>
  <si>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</si>
  <si>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</si>
  <si>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</si>
  <si>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</si>
  <si>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</si>
  <si>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</si>
  <si>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</si>
  <si>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</si>
  <si>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</si>
  <si>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</si>
  <si>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</si>
  <si>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</si>
  <si>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</si>
  <si>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</si>
  <si>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</si>
  <si>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</si>
  <si>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</si>
  <si>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</si>
  <si>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</si>
  <si>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</si>
  <si>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</si>
  <si>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</si>
  <si>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</si>
  <si>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</si>
  <si>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</si>
  <si>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</si>
  <si>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</si>
  <si>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</si>
  <si>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</si>
  <si>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</si>
  <si>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</si>
  <si>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</si>
  <si>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</si>
  <si>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</si>
  <si>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</si>
  <si>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</si>
  <si>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</si>
  <si>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</si>
  <si>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</si>
  <si>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</si>
  <si>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</si>
  <si>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</si>
  <si>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</si>
  <si>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</si>
  <si>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</si>
  <si>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</si>
  <si>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</si>
  <si>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</si>
  <si>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</si>
  <si>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</si>
  <si>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</si>
  <si>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</si>
  <si>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</si>
  <si>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</si>
  <si>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</si>
  <si>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</si>
  <si>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</si>
  <si>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</si>
  <si>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</si>
  <si>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</si>
  <si>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</si>
  <si>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</si>
  <si>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</si>
  <si>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</si>
  <si>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</si>
  <si>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</si>
  <si>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</si>
  <si>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</si>
  <si>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</si>
  <si>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</si>
  <si>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</si>
  <si>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</si>
  <si>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</si>
  <si>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</si>
  <si>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</si>
  <si>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</si>
  <si>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</si>
  <si>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</si>
  <si>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</si>
  <si>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</si>
  <si>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</si>
  <si>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</si>
  <si>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</si>
  <si>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</si>
  <si>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</si>
  <si>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</si>
  <si>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</si>
  <si>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三島町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</si>
  <si>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</si>
  <si>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</si>
  <si>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</si>
  <si>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</si>
  <si>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</si>
  <si>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</si>
  <si>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</si>
  <si>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</si>
  <si>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</si>
  <si>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</si>
  <si>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</si>
  <si>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</si>
  <si>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　企業債償還金の減少に伴い、近年は100％を超える割合となり改善傾向にある。
④　企業債残高は減少しているものの、事業規模に対し類似団体と比較すると高い数値となっている。
⑤　類似団体とほぼ同水準で推移している。
⑥　類似団体と同水準で推移していたが、近年増加傾向にある。
⑦　類似団体より低い数値で推移している。
⑧　類似団体と比較して若干低い数値となっている。
　以上のことから、平成27年度までは類似団体と大幅な違いはなく、企業債償還金並びに残高の減少により経営状況は改善されている。しかし、処理区域内人口が少なくさらに類似団体と比較して利用率が低いことから、汚水処理原価が高い傾向にあるといえる。</t>
    <rPh sb="58" eb="60">
      <t>ジギョウ</t>
    </rPh>
    <rPh sb="60" eb="62">
      <t>キボ</t>
    </rPh>
    <rPh sb="63" eb="64">
      <t>タイ</t>
    </rPh>
    <rPh sb="75" eb="76">
      <t>タカ</t>
    </rPh>
    <phoneticPr fontId="4"/>
  </si>
  <si>
    <t>　特定地域生活排水処理事業については、戸別合併処理浄化槽のため、大規模な管渠改善等はないため、指標なし。</t>
    <phoneticPr fontId="4"/>
  </si>
  <si>
    <t xml:space="preserve">　特定地域生活排水処理事業の経営は、類似団体と比較して安定しているといえる。
　しかし、繰入金等の使用料以外の収入で賄っている部分があり、今後は収納率の向上に向け取り組みさらなる健全経営と効率化を図っていく必要がある。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</si>
</sst>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351-4E02-A423-7D4BC74BDF1F}"/>
            </c:ext>
          </c:extLst>
        </c:ser>
        <c:dLbls>
          <c:showLegendKey val="0"/>
          <c:showVal val="0"/>
          <c:showCatName val="0"/>
          <c:showSerName val="0"/>
          <c:showPercent val="0"/>
          <c:showBubbleSize val="0"/>
        </c:dLbls>
        <c:gapWidth val="150"/>
        <c:axId val="96556928"/>
        <c:axId val="96563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5351-4E02-A423-7D4BC74BDF1F}"/>
            </c:ext>
          </c:extLst>
        </c:ser>
        <c:dLbls>
          <c:showLegendKey val="0"/>
          <c:showVal val="0"/>
          <c:showCatName val="0"/>
          <c:showSerName val="0"/>
          <c:showPercent val="0"/>
          <c:showBubbleSize val="0"/>
        </c:dLbls>
        <c:marker val="1"/>
        <c:smooth val="0"/>
        <c:axId val="96556928"/>
        <c:axId val="96563968"/>
      </c:lineChart>
      <c:dateAx>
        <c:axId val="96556928"/>
        <c:scaling>
          <c:orientation val="minMax"/>
        </c:scaling>
        <c:delete val="1"/>
        <c:axPos val="b"/>
        <c:numFmt formatCode="ge" sourceLinked="1"/>
        <c:majorTickMark val="none"/>
        <c:minorTickMark val="none"/>
        <c:tickLblPos val="none"/>
        <c:crossAx val="96563968"/>
        <c:crosses val="autoZero"/>
        <c:auto val="1"/>
        <c:lblOffset val="100"/>
        <c:baseTimeUnit val="years"/>
      </c:dateAx>
      <c:valAx>
        <c:axId val="9656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55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36.549999999999997</c:v>
                </c:pt>
                <c:pt idx="1">
                  <c:v>36.549999999999997</c:v>
                </c:pt>
                <c:pt idx="2">
                  <c:v>33.950000000000003</c:v>
                </c:pt>
                <c:pt idx="3">
                  <c:v>34.090000000000003</c:v>
                </c:pt>
                <c:pt idx="4">
                  <c:v>33.33</c:v>
                </c:pt>
              </c:numCache>
            </c:numRef>
          </c:val>
          <c:extLst xmlns:c16r2="http://schemas.microsoft.com/office/drawing/2015/06/chart">
            <c:ext xmlns:c16="http://schemas.microsoft.com/office/drawing/2014/chart" uri="{C3380CC4-5D6E-409C-BE32-E72D297353CC}">
              <c16:uniqueId val="{00000000-1690-4193-810D-445EDDA57FED}"/>
            </c:ext>
          </c:extLst>
        </c:ser>
        <c:dLbls>
          <c:showLegendKey val="0"/>
          <c:showVal val="0"/>
          <c:showCatName val="0"/>
          <c:showSerName val="0"/>
          <c:showPercent val="0"/>
          <c:showBubbleSize val="0"/>
        </c:dLbls>
        <c:gapWidth val="150"/>
        <c:axId val="99359360"/>
        <c:axId val="99365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61.94</c:v>
                </c:pt>
                <c:pt idx="4">
                  <c:v>61.79</c:v>
                </c:pt>
              </c:numCache>
            </c:numRef>
          </c:val>
          <c:smooth val="0"/>
          <c:extLst xmlns:c16r2="http://schemas.microsoft.com/office/drawing/2015/06/chart">
            <c:ext xmlns:c16="http://schemas.microsoft.com/office/drawing/2014/chart" uri="{C3380CC4-5D6E-409C-BE32-E72D297353CC}">
              <c16:uniqueId val="{00000001-1690-4193-810D-445EDDA57FED}"/>
            </c:ext>
          </c:extLst>
        </c:ser>
        <c:dLbls>
          <c:showLegendKey val="0"/>
          <c:showVal val="0"/>
          <c:showCatName val="0"/>
          <c:showSerName val="0"/>
          <c:showPercent val="0"/>
          <c:showBubbleSize val="0"/>
        </c:dLbls>
        <c:marker val="1"/>
        <c:smooth val="0"/>
        <c:axId val="99359360"/>
        <c:axId val="99365632"/>
      </c:lineChart>
      <c:dateAx>
        <c:axId val="99359360"/>
        <c:scaling>
          <c:orientation val="minMax"/>
        </c:scaling>
        <c:delete val="1"/>
        <c:axPos val="b"/>
        <c:numFmt formatCode="ge" sourceLinked="1"/>
        <c:majorTickMark val="none"/>
        <c:minorTickMark val="none"/>
        <c:tickLblPos val="none"/>
        <c:crossAx val="99365632"/>
        <c:crosses val="autoZero"/>
        <c:auto val="1"/>
        <c:lblOffset val="100"/>
        <c:baseTimeUnit val="years"/>
      </c:dateAx>
      <c:valAx>
        <c:axId val="9936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66.2</c:v>
                </c:pt>
                <c:pt idx="1">
                  <c:v>66.16</c:v>
                </c:pt>
                <c:pt idx="2">
                  <c:v>66.12</c:v>
                </c:pt>
                <c:pt idx="3">
                  <c:v>66.099999999999994</c:v>
                </c:pt>
                <c:pt idx="4">
                  <c:v>66.06</c:v>
                </c:pt>
              </c:numCache>
            </c:numRef>
          </c:val>
          <c:extLst xmlns:c16r2="http://schemas.microsoft.com/office/drawing/2015/06/chart">
            <c:ext xmlns:c16="http://schemas.microsoft.com/office/drawing/2014/chart" uri="{C3380CC4-5D6E-409C-BE32-E72D297353CC}">
              <c16:uniqueId val="{00000000-1586-4B80-86CF-4F4B02506288}"/>
            </c:ext>
          </c:extLst>
        </c:ser>
        <c:dLbls>
          <c:showLegendKey val="0"/>
          <c:showVal val="0"/>
          <c:showCatName val="0"/>
          <c:showSerName val="0"/>
          <c:showPercent val="0"/>
          <c:showBubbleSize val="0"/>
        </c:dLbls>
        <c:gapWidth val="150"/>
        <c:axId val="99408896"/>
        <c:axId val="99411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94.14</c:v>
                </c:pt>
                <c:pt idx="4">
                  <c:v>92.44</c:v>
                </c:pt>
              </c:numCache>
            </c:numRef>
          </c:val>
          <c:smooth val="0"/>
          <c:extLst xmlns:c16r2="http://schemas.microsoft.com/office/drawing/2015/06/chart">
            <c:ext xmlns:c16="http://schemas.microsoft.com/office/drawing/2014/chart" uri="{C3380CC4-5D6E-409C-BE32-E72D297353CC}">
              <c16:uniqueId val="{00000001-1586-4B80-86CF-4F4B02506288}"/>
            </c:ext>
          </c:extLst>
        </c:ser>
        <c:dLbls>
          <c:showLegendKey val="0"/>
          <c:showVal val="0"/>
          <c:showCatName val="0"/>
          <c:showSerName val="0"/>
          <c:showPercent val="0"/>
          <c:showBubbleSize val="0"/>
        </c:dLbls>
        <c:marker val="1"/>
        <c:smooth val="0"/>
        <c:axId val="99408896"/>
        <c:axId val="99411072"/>
      </c:lineChart>
      <c:dateAx>
        <c:axId val="99408896"/>
        <c:scaling>
          <c:orientation val="minMax"/>
        </c:scaling>
        <c:delete val="1"/>
        <c:axPos val="b"/>
        <c:numFmt formatCode="ge" sourceLinked="1"/>
        <c:majorTickMark val="none"/>
        <c:minorTickMark val="none"/>
        <c:tickLblPos val="none"/>
        <c:crossAx val="99411072"/>
        <c:crosses val="autoZero"/>
        <c:auto val="1"/>
        <c:lblOffset val="100"/>
        <c:baseTimeUnit val="years"/>
      </c:dateAx>
      <c:valAx>
        <c:axId val="9941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0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100.19</c:v>
                </c:pt>
                <c:pt idx="1">
                  <c:v>145.6</c:v>
                </c:pt>
                <c:pt idx="2">
                  <c:v>117.35</c:v>
                </c:pt>
                <c:pt idx="3">
                  <c:v>119.91</c:v>
                </c:pt>
                <c:pt idx="4">
                  <c:v>142.9</c:v>
                </c:pt>
              </c:numCache>
            </c:numRef>
          </c:val>
          <c:extLst xmlns:c16r2="http://schemas.microsoft.com/office/drawing/2015/06/chart">
            <c:ext xmlns:c16="http://schemas.microsoft.com/office/drawing/2014/chart" uri="{C3380CC4-5D6E-409C-BE32-E72D297353CC}">
              <c16:uniqueId val="{00000000-2998-4D0E-9FEA-B1EEB5718108}"/>
            </c:ext>
          </c:extLst>
        </c:ser>
        <c:dLbls>
          <c:showLegendKey val="0"/>
          <c:showVal val="0"/>
          <c:showCatName val="0"/>
          <c:showSerName val="0"/>
          <c:showPercent val="0"/>
          <c:showBubbleSize val="0"/>
        </c:dLbls>
        <c:gapWidth val="150"/>
        <c:axId val="91099136"/>
        <c:axId val="91100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998-4D0E-9FEA-B1EEB5718108}"/>
            </c:ext>
          </c:extLst>
        </c:ser>
        <c:dLbls>
          <c:showLegendKey val="0"/>
          <c:showVal val="0"/>
          <c:showCatName val="0"/>
          <c:showSerName val="0"/>
          <c:showPercent val="0"/>
          <c:showBubbleSize val="0"/>
        </c:dLbls>
        <c:marker val="1"/>
        <c:smooth val="0"/>
        <c:axId val="91099136"/>
        <c:axId val="91100288"/>
      </c:lineChart>
      <c:dateAx>
        <c:axId val="91099136"/>
        <c:scaling>
          <c:orientation val="minMax"/>
        </c:scaling>
        <c:delete val="1"/>
        <c:axPos val="b"/>
        <c:numFmt formatCode="ge" sourceLinked="1"/>
        <c:majorTickMark val="none"/>
        <c:minorTickMark val="none"/>
        <c:tickLblPos val="none"/>
        <c:crossAx val="91100288"/>
        <c:crosses val="autoZero"/>
        <c:auto val="1"/>
        <c:lblOffset val="100"/>
        <c:baseTimeUnit val="years"/>
      </c:dateAx>
      <c:valAx>
        <c:axId val="9110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9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ECB-4B72-AA8A-6DE989BF87B5}"/>
            </c:ext>
          </c:extLst>
        </c:ser>
        <c:dLbls>
          <c:showLegendKey val="0"/>
          <c:showVal val="0"/>
          <c:showCatName val="0"/>
          <c:showSerName val="0"/>
          <c:showPercent val="0"/>
          <c:showBubbleSize val="0"/>
        </c:dLbls>
        <c:gapWidth val="150"/>
        <c:axId val="91143552"/>
        <c:axId val="9114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ECB-4B72-AA8A-6DE989BF87B5}"/>
            </c:ext>
          </c:extLst>
        </c:ser>
        <c:dLbls>
          <c:showLegendKey val="0"/>
          <c:showVal val="0"/>
          <c:showCatName val="0"/>
          <c:showSerName val="0"/>
          <c:showPercent val="0"/>
          <c:showBubbleSize val="0"/>
        </c:dLbls>
        <c:marker val="1"/>
        <c:smooth val="0"/>
        <c:axId val="91143552"/>
        <c:axId val="91145728"/>
      </c:lineChart>
      <c:dateAx>
        <c:axId val="91143552"/>
        <c:scaling>
          <c:orientation val="minMax"/>
        </c:scaling>
        <c:delete val="1"/>
        <c:axPos val="b"/>
        <c:numFmt formatCode="ge" sourceLinked="1"/>
        <c:majorTickMark val="none"/>
        <c:minorTickMark val="none"/>
        <c:tickLblPos val="none"/>
        <c:crossAx val="91145728"/>
        <c:crosses val="autoZero"/>
        <c:auto val="1"/>
        <c:lblOffset val="100"/>
        <c:baseTimeUnit val="years"/>
      </c:dateAx>
      <c:valAx>
        <c:axId val="9114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4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FA5-4115-9C66-370ABF15FE58}"/>
            </c:ext>
          </c:extLst>
        </c:ser>
        <c:dLbls>
          <c:showLegendKey val="0"/>
          <c:showVal val="0"/>
          <c:showCatName val="0"/>
          <c:showSerName val="0"/>
          <c:showPercent val="0"/>
          <c:showBubbleSize val="0"/>
        </c:dLbls>
        <c:gapWidth val="150"/>
        <c:axId val="98004992"/>
        <c:axId val="9800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FA5-4115-9C66-370ABF15FE58}"/>
            </c:ext>
          </c:extLst>
        </c:ser>
        <c:dLbls>
          <c:showLegendKey val="0"/>
          <c:showVal val="0"/>
          <c:showCatName val="0"/>
          <c:showSerName val="0"/>
          <c:showPercent val="0"/>
          <c:showBubbleSize val="0"/>
        </c:dLbls>
        <c:marker val="1"/>
        <c:smooth val="0"/>
        <c:axId val="98004992"/>
        <c:axId val="98006912"/>
      </c:lineChart>
      <c:dateAx>
        <c:axId val="98004992"/>
        <c:scaling>
          <c:orientation val="minMax"/>
        </c:scaling>
        <c:delete val="1"/>
        <c:axPos val="b"/>
        <c:numFmt formatCode="ge" sourceLinked="1"/>
        <c:majorTickMark val="none"/>
        <c:minorTickMark val="none"/>
        <c:tickLblPos val="none"/>
        <c:crossAx val="98006912"/>
        <c:crosses val="autoZero"/>
        <c:auto val="1"/>
        <c:lblOffset val="100"/>
        <c:baseTimeUnit val="years"/>
      </c:dateAx>
      <c:valAx>
        <c:axId val="9800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0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2AF-46D9-8338-97FCCEF07CB1}"/>
            </c:ext>
          </c:extLst>
        </c:ser>
        <c:dLbls>
          <c:showLegendKey val="0"/>
          <c:showVal val="0"/>
          <c:showCatName val="0"/>
          <c:showSerName val="0"/>
          <c:showPercent val="0"/>
          <c:showBubbleSize val="0"/>
        </c:dLbls>
        <c:gapWidth val="150"/>
        <c:axId val="98050816"/>
        <c:axId val="9805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2AF-46D9-8338-97FCCEF07CB1}"/>
            </c:ext>
          </c:extLst>
        </c:ser>
        <c:dLbls>
          <c:showLegendKey val="0"/>
          <c:showVal val="0"/>
          <c:showCatName val="0"/>
          <c:showSerName val="0"/>
          <c:showPercent val="0"/>
          <c:showBubbleSize val="0"/>
        </c:dLbls>
        <c:marker val="1"/>
        <c:smooth val="0"/>
        <c:axId val="98050816"/>
        <c:axId val="98052736"/>
      </c:lineChart>
      <c:dateAx>
        <c:axId val="98050816"/>
        <c:scaling>
          <c:orientation val="minMax"/>
        </c:scaling>
        <c:delete val="1"/>
        <c:axPos val="b"/>
        <c:numFmt formatCode="ge" sourceLinked="1"/>
        <c:majorTickMark val="none"/>
        <c:minorTickMark val="none"/>
        <c:tickLblPos val="none"/>
        <c:crossAx val="98052736"/>
        <c:crosses val="autoZero"/>
        <c:auto val="1"/>
        <c:lblOffset val="100"/>
        <c:baseTimeUnit val="years"/>
      </c:dateAx>
      <c:valAx>
        <c:axId val="9805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5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E03-405D-92CF-2285162207EB}"/>
            </c:ext>
          </c:extLst>
        </c:ser>
        <c:dLbls>
          <c:showLegendKey val="0"/>
          <c:showVal val="0"/>
          <c:showCatName val="0"/>
          <c:showSerName val="0"/>
          <c:showPercent val="0"/>
          <c:showBubbleSize val="0"/>
        </c:dLbls>
        <c:gapWidth val="150"/>
        <c:axId val="98088448"/>
        <c:axId val="9809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E03-405D-92CF-2285162207EB}"/>
            </c:ext>
          </c:extLst>
        </c:ser>
        <c:dLbls>
          <c:showLegendKey val="0"/>
          <c:showVal val="0"/>
          <c:showCatName val="0"/>
          <c:showSerName val="0"/>
          <c:showPercent val="0"/>
          <c:showBubbleSize val="0"/>
        </c:dLbls>
        <c:marker val="1"/>
        <c:smooth val="0"/>
        <c:axId val="98088448"/>
        <c:axId val="98090368"/>
      </c:lineChart>
      <c:dateAx>
        <c:axId val="98088448"/>
        <c:scaling>
          <c:orientation val="minMax"/>
        </c:scaling>
        <c:delete val="1"/>
        <c:axPos val="b"/>
        <c:numFmt formatCode="ge" sourceLinked="1"/>
        <c:majorTickMark val="none"/>
        <c:minorTickMark val="none"/>
        <c:tickLblPos val="none"/>
        <c:crossAx val="98090368"/>
        <c:crosses val="autoZero"/>
        <c:auto val="1"/>
        <c:lblOffset val="100"/>
        <c:baseTimeUnit val="years"/>
      </c:dateAx>
      <c:valAx>
        <c:axId val="9809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8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157.84</c:v>
                </c:pt>
                <c:pt idx="1">
                  <c:v>120.66</c:v>
                </c:pt>
                <c:pt idx="2">
                  <c:v>1138.8</c:v>
                </c:pt>
                <c:pt idx="3">
                  <c:v>59.98</c:v>
                </c:pt>
                <c:pt idx="4" formatCode="#,##0.00;&quot;△&quot;#,##0.00">
                  <c:v>0</c:v>
                </c:pt>
              </c:numCache>
            </c:numRef>
          </c:val>
          <c:extLst xmlns:c16r2="http://schemas.microsoft.com/office/drawing/2015/06/chart">
            <c:ext xmlns:c16="http://schemas.microsoft.com/office/drawing/2014/chart" uri="{C3380CC4-5D6E-409C-BE32-E72D297353CC}">
              <c16:uniqueId val="{00000000-91E7-4989-B28A-5D3839642E49}"/>
            </c:ext>
          </c:extLst>
        </c:ser>
        <c:dLbls>
          <c:showLegendKey val="0"/>
          <c:showVal val="0"/>
          <c:showCatName val="0"/>
          <c:showSerName val="0"/>
          <c:showPercent val="0"/>
          <c:showBubbleSize val="0"/>
        </c:dLbls>
        <c:gapWidth val="150"/>
        <c:axId val="98133888"/>
        <c:axId val="98136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248.44</c:v>
                </c:pt>
                <c:pt idx="4">
                  <c:v>244.85</c:v>
                </c:pt>
              </c:numCache>
            </c:numRef>
          </c:val>
          <c:smooth val="0"/>
          <c:extLst xmlns:c16r2="http://schemas.microsoft.com/office/drawing/2015/06/chart">
            <c:ext xmlns:c16="http://schemas.microsoft.com/office/drawing/2014/chart" uri="{C3380CC4-5D6E-409C-BE32-E72D297353CC}">
              <c16:uniqueId val="{00000001-91E7-4989-B28A-5D3839642E49}"/>
            </c:ext>
          </c:extLst>
        </c:ser>
        <c:dLbls>
          <c:showLegendKey val="0"/>
          <c:showVal val="0"/>
          <c:showCatName val="0"/>
          <c:showSerName val="0"/>
          <c:showPercent val="0"/>
          <c:showBubbleSize val="0"/>
        </c:dLbls>
        <c:marker val="1"/>
        <c:smooth val="0"/>
        <c:axId val="98133888"/>
        <c:axId val="98136064"/>
      </c:lineChart>
      <c:dateAx>
        <c:axId val="98133888"/>
        <c:scaling>
          <c:orientation val="minMax"/>
        </c:scaling>
        <c:delete val="1"/>
        <c:axPos val="b"/>
        <c:numFmt formatCode="ge" sourceLinked="1"/>
        <c:majorTickMark val="none"/>
        <c:minorTickMark val="none"/>
        <c:tickLblPos val="none"/>
        <c:crossAx val="98136064"/>
        <c:crosses val="autoZero"/>
        <c:auto val="1"/>
        <c:lblOffset val="100"/>
        <c:baseTimeUnit val="years"/>
      </c:dateAx>
      <c:valAx>
        <c:axId val="9813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3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52.55</c:v>
                </c:pt>
                <c:pt idx="1">
                  <c:v>54.17</c:v>
                </c:pt>
                <c:pt idx="2">
                  <c:v>52.19</c:v>
                </c:pt>
                <c:pt idx="3">
                  <c:v>51.67</c:v>
                </c:pt>
                <c:pt idx="4">
                  <c:v>51.29</c:v>
                </c:pt>
              </c:numCache>
            </c:numRef>
          </c:val>
          <c:extLst xmlns:c16r2="http://schemas.microsoft.com/office/drawing/2015/06/chart">
            <c:ext xmlns:c16="http://schemas.microsoft.com/office/drawing/2014/chart" uri="{C3380CC4-5D6E-409C-BE32-E72D297353CC}">
              <c16:uniqueId val="{00000000-D3EE-40F9-A08B-BA1C07E0B155}"/>
            </c:ext>
          </c:extLst>
        </c:ser>
        <c:dLbls>
          <c:showLegendKey val="0"/>
          <c:showVal val="0"/>
          <c:showCatName val="0"/>
          <c:showSerName val="0"/>
          <c:showPercent val="0"/>
          <c:showBubbleSize val="0"/>
        </c:dLbls>
        <c:gapWidth val="150"/>
        <c:axId val="99288960"/>
        <c:axId val="99295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66.73</c:v>
                </c:pt>
                <c:pt idx="4">
                  <c:v>64.78</c:v>
                </c:pt>
              </c:numCache>
            </c:numRef>
          </c:val>
          <c:smooth val="0"/>
          <c:extLst xmlns:c16r2="http://schemas.microsoft.com/office/drawing/2015/06/chart">
            <c:ext xmlns:c16="http://schemas.microsoft.com/office/drawing/2014/chart" uri="{C3380CC4-5D6E-409C-BE32-E72D297353CC}">
              <c16:uniqueId val="{00000001-D3EE-40F9-A08B-BA1C07E0B155}"/>
            </c:ext>
          </c:extLst>
        </c:ser>
        <c:dLbls>
          <c:showLegendKey val="0"/>
          <c:showVal val="0"/>
          <c:showCatName val="0"/>
          <c:showSerName val="0"/>
          <c:showPercent val="0"/>
          <c:showBubbleSize val="0"/>
        </c:dLbls>
        <c:marker val="1"/>
        <c:smooth val="0"/>
        <c:axId val="99288960"/>
        <c:axId val="99295232"/>
      </c:lineChart>
      <c:dateAx>
        <c:axId val="99288960"/>
        <c:scaling>
          <c:orientation val="minMax"/>
        </c:scaling>
        <c:delete val="1"/>
        <c:axPos val="b"/>
        <c:numFmt formatCode="ge" sourceLinked="1"/>
        <c:majorTickMark val="none"/>
        <c:minorTickMark val="none"/>
        <c:tickLblPos val="none"/>
        <c:crossAx val="99295232"/>
        <c:crosses val="autoZero"/>
        <c:auto val="1"/>
        <c:lblOffset val="100"/>
        <c:baseTimeUnit val="years"/>
      </c:dateAx>
      <c:valAx>
        <c:axId val="9929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28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347.72</c:v>
                </c:pt>
                <c:pt idx="1">
                  <c:v>346.17</c:v>
                </c:pt>
                <c:pt idx="2">
                  <c:v>364.67</c:v>
                </c:pt>
                <c:pt idx="3">
                  <c:v>370.73</c:v>
                </c:pt>
                <c:pt idx="4">
                  <c:v>366.49</c:v>
                </c:pt>
              </c:numCache>
            </c:numRef>
          </c:val>
          <c:extLst xmlns:c16r2="http://schemas.microsoft.com/office/drawing/2015/06/chart">
            <c:ext xmlns:c16="http://schemas.microsoft.com/office/drawing/2014/chart" uri="{C3380CC4-5D6E-409C-BE32-E72D297353CC}">
              <c16:uniqueId val="{00000000-08CC-405E-A388-70E4768F2FC5}"/>
            </c:ext>
          </c:extLst>
        </c:ser>
        <c:dLbls>
          <c:showLegendKey val="0"/>
          <c:showVal val="0"/>
          <c:showCatName val="0"/>
          <c:showSerName val="0"/>
          <c:showPercent val="0"/>
          <c:showBubbleSize val="0"/>
        </c:dLbls>
        <c:gapWidth val="150"/>
        <c:axId val="99322112"/>
        <c:axId val="99336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241.29</c:v>
                </c:pt>
                <c:pt idx="4">
                  <c:v>250.21</c:v>
                </c:pt>
              </c:numCache>
            </c:numRef>
          </c:val>
          <c:smooth val="0"/>
          <c:extLst xmlns:c16r2="http://schemas.microsoft.com/office/drawing/2015/06/chart">
            <c:ext xmlns:c16="http://schemas.microsoft.com/office/drawing/2014/chart" uri="{C3380CC4-5D6E-409C-BE32-E72D297353CC}">
              <c16:uniqueId val="{00000001-08CC-405E-A388-70E4768F2FC5}"/>
            </c:ext>
          </c:extLst>
        </c:ser>
        <c:dLbls>
          <c:showLegendKey val="0"/>
          <c:showVal val="0"/>
          <c:showCatName val="0"/>
          <c:showSerName val="0"/>
          <c:showPercent val="0"/>
          <c:showBubbleSize val="0"/>
        </c:dLbls>
        <c:marker val="1"/>
        <c:smooth val="0"/>
        <c:axId val="99322112"/>
        <c:axId val="99336576"/>
      </c:lineChart>
      <c:dateAx>
        <c:axId val="99322112"/>
        <c:scaling>
          <c:orientation val="minMax"/>
        </c:scaling>
        <c:delete val="1"/>
        <c:axPos val="b"/>
        <c:numFmt formatCode="ge" sourceLinked="1"/>
        <c:majorTickMark val="none"/>
        <c:minorTickMark val="none"/>
        <c:tickLblPos val="none"/>
        <c:crossAx val="99336576"/>
        <c:crosses val="autoZero"/>
        <c:auto val="1"/>
        <c:lblOffset val="100"/>
        <c:baseTimeUnit val="years"/>
      </c:dateAx>
      <c:valAx>
        <c:axId val="9933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2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三島町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特定地域生活排水処理</v>
      </c>
      <c r="Q8" s="47"/>
      <c r="R8" s="47"/>
      <c r="S8" s="47"/>
      <c r="T8" s="47"/>
      <c r="U8" s="47"/>
      <c r="V8" s="47"/>
      <c r="W8" s="47" t="str">
        <f>データ!L6</f>
        <v>K2</v>
      </c>
      <c r="X8" s="47"/>
      <c r="Y8" s="47"/>
      <c r="Z8" s="47"/>
      <c r="AA8" s="47"/>
      <c r="AB8" s="47"/>
      <c r="AC8" s="47"/>
      <c r="AD8" s="48" t="str">
        <f>データ!$M$6</f>
        <v>非設置</v>
      </c>
      <c r="AE8" s="48"/>
      <c r="AF8" s="48"/>
      <c r="AG8" s="48"/>
      <c r="AH8" s="48"/>
      <c r="AI8" s="48"/>
      <c r="AJ8" s="48"/>
      <c r="AK8" s="3"/>
      <c r="AL8" s="49">
        <f>データ!S6</f>
        <v>1678</v>
      </c>
      <c r="AM8" s="49"/>
      <c r="AN8" s="49"/>
      <c r="AO8" s="49"/>
      <c r="AP8" s="49"/>
      <c r="AQ8" s="49"/>
      <c r="AR8" s="49"/>
      <c r="AS8" s="49"/>
      <c r="AT8" s="44">
        <f>データ!T6</f>
        <v>90.81</v>
      </c>
      <c r="AU8" s="44"/>
      <c r="AV8" s="44"/>
      <c r="AW8" s="44"/>
      <c r="AX8" s="44"/>
      <c r="AY8" s="44"/>
      <c r="AZ8" s="44"/>
      <c r="BA8" s="44"/>
      <c r="BB8" s="44">
        <f>データ!U6</f>
        <v>18.48</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69.66</v>
      </c>
      <c r="Q10" s="44"/>
      <c r="R10" s="44"/>
      <c r="S10" s="44"/>
      <c r="T10" s="44"/>
      <c r="U10" s="44"/>
      <c r="V10" s="44"/>
      <c r="W10" s="44">
        <f>データ!Q6</f>
        <v>100</v>
      </c>
      <c r="X10" s="44"/>
      <c r="Y10" s="44"/>
      <c r="Z10" s="44"/>
      <c r="AA10" s="44"/>
      <c r="AB10" s="44"/>
      <c r="AC10" s="44"/>
      <c r="AD10" s="49">
        <f>データ!R6</f>
        <v>3780</v>
      </c>
      <c r="AE10" s="49"/>
      <c r="AF10" s="49"/>
      <c r="AG10" s="49"/>
      <c r="AH10" s="49"/>
      <c r="AI10" s="49"/>
      <c r="AJ10" s="49"/>
      <c r="AK10" s="2"/>
      <c r="AL10" s="49">
        <f>データ!V6</f>
        <v>1155</v>
      </c>
      <c r="AM10" s="49"/>
      <c r="AN10" s="49"/>
      <c r="AO10" s="49"/>
      <c r="AP10" s="49"/>
      <c r="AQ10" s="49"/>
      <c r="AR10" s="49"/>
      <c r="AS10" s="49"/>
      <c r="AT10" s="44">
        <f>データ!W6</f>
        <v>2.2999999999999998</v>
      </c>
      <c r="AU10" s="44"/>
      <c r="AV10" s="44"/>
      <c r="AW10" s="44"/>
      <c r="AX10" s="44"/>
      <c r="AY10" s="44"/>
      <c r="AZ10" s="44"/>
      <c r="BA10" s="44"/>
      <c r="BB10" s="44">
        <f>データ!X6</f>
        <v>502.17</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122</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55</v>
      </c>
      <c r="N86" s="25" t="s">
        <v>55</v>
      </c>
      <c r="O86" s="25" t="str">
        <f>データ!EO6</f>
        <v>【-】</v>
      </c>
    </row>
  </sheetData>
  <sheetProtection algorithmName="SHA-512" hashValue="7vJOY/P5Wv+kYuZGefq3Q62i2hIxALLr6a8p0N2OOcVXkbasiEM8KrweC5DWAYIEaqXykb62mjPwH/NrblNs6Q==" saltValue="bAxLqO8QpKFlrKWsbKiMo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74446</v>
      </c>
      <c r="D6" s="32">
        <f t="shared" si="3"/>
        <v>47</v>
      </c>
      <c r="E6" s="32">
        <f t="shared" si="3"/>
        <v>18</v>
      </c>
      <c r="F6" s="32">
        <f t="shared" si="3"/>
        <v>0</v>
      </c>
      <c r="G6" s="32">
        <f t="shared" si="3"/>
        <v>0</v>
      </c>
      <c r="H6" s="32" t="str">
        <f t="shared" si="3"/>
        <v>福島県　三島町</v>
      </c>
      <c r="I6" s="32" t="str">
        <f t="shared" si="3"/>
        <v>法非適用</v>
      </c>
      <c r="J6" s="32" t="str">
        <f t="shared" si="3"/>
        <v>下水道事業</v>
      </c>
      <c r="K6" s="32" t="str">
        <f t="shared" si="3"/>
        <v>特定地域生活排水処理</v>
      </c>
      <c r="L6" s="32" t="str">
        <f t="shared" si="3"/>
        <v>K2</v>
      </c>
      <c r="M6" s="32" t="str">
        <f t="shared" si="3"/>
        <v>非設置</v>
      </c>
      <c r="N6" s="33" t="str">
        <f t="shared" si="3"/>
        <v>-</v>
      </c>
      <c r="O6" s="33" t="str">
        <f t="shared" si="3"/>
        <v>該当数値なし</v>
      </c>
      <c r="P6" s="33">
        <f t="shared" si="3"/>
        <v>69.66</v>
      </c>
      <c r="Q6" s="33">
        <f t="shared" si="3"/>
        <v>100</v>
      </c>
      <c r="R6" s="33">
        <f t="shared" si="3"/>
        <v>3780</v>
      </c>
      <c r="S6" s="33">
        <f t="shared" si="3"/>
        <v>1678</v>
      </c>
      <c r="T6" s="33">
        <f t="shared" si="3"/>
        <v>90.81</v>
      </c>
      <c r="U6" s="33">
        <f t="shared" si="3"/>
        <v>18.48</v>
      </c>
      <c r="V6" s="33">
        <f t="shared" si="3"/>
        <v>1155</v>
      </c>
      <c r="W6" s="33">
        <f t="shared" si="3"/>
        <v>2.2999999999999998</v>
      </c>
      <c r="X6" s="33">
        <f t="shared" si="3"/>
        <v>502.17</v>
      </c>
      <c r="Y6" s="34">
        <f>IF(Y7="",NA(),Y7)</f>
        <v>100.19</v>
      </c>
      <c r="Z6" s="34">
        <f t="shared" ref="Z6:AH6" si="4">IF(Z7="",NA(),Z7)</f>
        <v>145.6</v>
      </c>
      <c r="AA6" s="34">
        <f t="shared" si="4"/>
        <v>117.35</v>
      </c>
      <c r="AB6" s="34">
        <f t="shared" si="4"/>
        <v>119.91</v>
      </c>
      <c r="AC6" s="34">
        <f t="shared" si="4"/>
        <v>142.9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157.84</v>
      </c>
      <c r="BG6" s="34">
        <f t="shared" ref="BG6:BO6" si="7">IF(BG7="",NA(),BG7)</f>
        <v>120.66</v>
      </c>
      <c r="BH6" s="34">
        <f t="shared" si="7"/>
        <v>1138.8</v>
      </c>
      <c r="BI6" s="34">
        <f t="shared" si="7"/>
        <v>59.98</v>
      </c>
      <c r="BJ6" s="33">
        <f t="shared" si="7"/>
        <v>0</v>
      </c>
      <c r="BK6" s="34">
        <f t="shared" si="7"/>
        <v>446.63</v>
      </c>
      <c r="BL6" s="34">
        <f t="shared" si="7"/>
        <v>416.91</v>
      </c>
      <c r="BM6" s="34">
        <f t="shared" si="7"/>
        <v>392.19</v>
      </c>
      <c r="BN6" s="34">
        <f t="shared" si="7"/>
        <v>248.44</v>
      </c>
      <c r="BO6" s="34">
        <f t="shared" si="7"/>
        <v>244.85</v>
      </c>
      <c r="BP6" s="33" t="str">
        <f>IF(BP7="","",IF(BP7="-","【-】","【"&amp;SUBSTITUTE(TEXT(BP7,"#,##0.00"),"-","△")&amp;"】"))</f>
        <v>【329.28】</v>
      </c>
      <c r="BQ6" s="34">
        <f>IF(BQ7="",NA(),BQ7)</f>
        <v>52.55</v>
      </c>
      <c r="BR6" s="34">
        <f t="shared" ref="BR6:BZ6" si="8">IF(BR7="",NA(),BR7)</f>
        <v>54.17</v>
      </c>
      <c r="BS6" s="34">
        <f t="shared" si="8"/>
        <v>52.19</v>
      </c>
      <c r="BT6" s="34">
        <f t="shared" si="8"/>
        <v>51.67</v>
      </c>
      <c r="BU6" s="34">
        <f t="shared" si="8"/>
        <v>51.29</v>
      </c>
      <c r="BV6" s="34">
        <f t="shared" si="8"/>
        <v>58.53</v>
      </c>
      <c r="BW6" s="34">
        <f t="shared" si="8"/>
        <v>57.93</v>
      </c>
      <c r="BX6" s="34">
        <f t="shared" si="8"/>
        <v>57.03</v>
      </c>
      <c r="BY6" s="34">
        <f t="shared" si="8"/>
        <v>66.73</v>
      </c>
      <c r="BZ6" s="34">
        <f t="shared" si="8"/>
        <v>64.78</v>
      </c>
      <c r="CA6" s="33" t="str">
        <f>IF(CA7="","",IF(CA7="-","【-】","【"&amp;SUBSTITUTE(TEXT(CA7,"#,##0.00"),"-","△")&amp;"】"))</f>
        <v>【60.55】</v>
      </c>
      <c r="CB6" s="34">
        <f>IF(CB7="",NA(),CB7)</f>
        <v>347.72</v>
      </c>
      <c r="CC6" s="34">
        <f t="shared" ref="CC6:CK6" si="9">IF(CC7="",NA(),CC7)</f>
        <v>346.17</v>
      </c>
      <c r="CD6" s="34">
        <f t="shared" si="9"/>
        <v>364.67</v>
      </c>
      <c r="CE6" s="34">
        <f t="shared" si="9"/>
        <v>370.73</v>
      </c>
      <c r="CF6" s="34">
        <f t="shared" si="9"/>
        <v>366.49</v>
      </c>
      <c r="CG6" s="34">
        <f t="shared" si="9"/>
        <v>266.57</v>
      </c>
      <c r="CH6" s="34">
        <f t="shared" si="9"/>
        <v>276.93</v>
      </c>
      <c r="CI6" s="34">
        <f t="shared" si="9"/>
        <v>283.73</v>
      </c>
      <c r="CJ6" s="34">
        <f t="shared" si="9"/>
        <v>241.29</v>
      </c>
      <c r="CK6" s="34">
        <f t="shared" si="9"/>
        <v>250.21</v>
      </c>
      <c r="CL6" s="33" t="str">
        <f>IF(CL7="","",IF(CL7="-","【-】","【"&amp;SUBSTITUTE(TEXT(CL7,"#,##0.00"),"-","△")&amp;"】"))</f>
        <v>【269.12】</v>
      </c>
      <c r="CM6" s="34">
        <f>IF(CM7="",NA(),CM7)</f>
        <v>36.549999999999997</v>
      </c>
      <c r="CN6" s="34">
        <f t="shared" ref="CN6:CV6" si="10">IF(CN7="",NA(),CN7)</f>
        <v>36.549999999999997</v>
      </c>
      <c r="CO6" s="34">
        <f t="shared" si="10"/>
        <v>33.950000000000003</v>
      </c>
      <c r="CP6" s="34">
        <f t="shared" si="10"/>
        <v>34.090000000000003</v>
      </c>
      <c r="CQ6" s="34">
        <f t="shared" si="10"/>
        <v>33.33</v>
      </c>
      <c r="CR6" s="34">
        <f t="shared" si="10"/>
        <v>58.06</v>
      </c>
      <c r="CS6" s="34">
        <f t="shared" si="10"/>
        <v>59.08</v>
      </c>
      <c r="CT6" s="34">
        <f t="shared" si="10"/>
        <v>58.25</v>
      </c>
      <c r="CU6" s="34">
        <f t="shared" si="10"/>
        <v>61.94</v>
      </c>
      <c r="CV6" s="34">
        <f t="shared" si="10"/>
        <v>61.79</v>
      </c>
      <c r="CW6" s="33" t="str">
        <f>IF(CW7="","",IF(CW7="-","【-】","【"&amp;SUBSTITUTE(TEXT(CW7,"#,##0.00"),"-","△")&amp;"】"))</f>
        <v>【59.35】</v>
      </c>
      <c r="CX6" s="34">
        <f>IF(CX7="",NA(),CX7)</f>
        <v>66.2</v>
      </c>
      <c r="CY6" s="34">
        <f t="shared" ref="CY6:DG6" si="11">IF(CY7="",NA(),CY7)</f>
        <v>66.16</v>
      </c>
      <c r="CZ6" s="34">
        <f t="shared" si="11"/>
        <v>66.12</v>
      </c>
      <c r="DA6" s="34">
        <f t="shared" si="11"/>
        <v>66.099999999999994</v>
      </c>
      <c r="DB6" s="34">
        <f t="shared" si="11"/>
        <v>66.06</v>
      </c>
      <c r="DC6" s="34">
        <f t="shared" si="11"/>
        <v>75.790000000000006</v>
      </c>
      <c r="DD6" s="34">
        <f t="shared" si="11"/>
        <v>77.12</v>
      </c>
      <c r="DE6" s="34">
        <f t="shared" si="11"/>
        <v>68.150000000000006</v>
      </c>
      <c r="DF6" s="34">
        <f t="shared" si="11"/>
        <v>94.14</v>
      </c>
      <c r="DG6" s="34">
        <f t="shared" si="11"/>
        <v>92.44</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74446</v>
      </c>
      <c r="D7" s="36">
        <v>47</v>
      </c>
      <c r="E7" s="36">
        <v>18</v>
      </c>
      <c r="F7" s="36">
        <v>0</v>
      </c>
      <c r="G7" s="36">
        <v>0</v>
      </c>
      <c r="H7" s="36" t="s">
        <v>109</v>
      </c>
      <c r="I7" s="36" t="s">
        <v>110</v>
      </c>
      <c r="J7" s="36" t="s">
        <v>111</v>
      </c>
      <c r="K7" s="36" t="s">
        <v>112</v>
      </c>
      <c r="L7" s="36" t="s">
        <v>113</v>
      </c>
      <c r="M7" s="36" t="s">
        <v>114</v>
      </c>
      <c r="N7" s="37" t="s">
        <v>115</v>
      </c>
      <c r="O7" s="37" t="s">
        <v>116</v>
      </c>
      <c r="P7" s="37">
        <v>69.66</v>
      </c>
      <c r="Q7" s="37">
        <v>100</v>
      </c>
      <c r="R7" s="37">
        <v>3780</v>
      </c>
      <c r="S7" s="37">
        <v>1678</v>
      </c>
      <c r="T7" s="37">
        <v>90.81</v>
      </c>
      <c r="U7" s="37">
        <v>18.48</v>
      </c>
      <c r="V7" s="37">
        <v>1155</v>
      </c>
      <c r="W7" s="37">
        <v>2.2999999999999998</v>
      </c>
      <c r="X7" s="37">
        <v>502.17</v>
      </c>
      <c r="Y7" s="37">
        <v>100.19</v>
      </c>
      <c r="Z7" s="37">
        <v>145.6</v>
      </c>
      <c r="AA7" s="37">
        <v>117.35</v>
      </c>
      <c r="AB7" s="37">
        <v>119.91</v>
      </c>
      <c r="AC7" s="37">
        <v>142.9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157.84</v>
      </c>
      <c r="BG7" s="37">
        <v>120.66</v>
      </c>
      <c r="BH7" s="37">
        <v>1138.8</v>
      </c>
      <c r="BI7" s="37">
        <v>59.98</v>
      </c>
      <c r="BJ7" s="37">
        <v>0</v>
      </c>
      <c r="BK7" s="37">
        <v>446.63</v>
      </c>
      <c r="BL7" s="37">
        <v>416.91</v>
      </c>
      <c r="BM7" s="37">
        <v>392.19</v>
      </c>
      <c r="BN7" s="37">
        <v>248.44</v>
      </c>
      <c r="BO7" s="37">
        <v>244.85</v>
      </c>
      <c r="BP7" s="37">
        <v>329.28</v>
      </c>
      <c r="BQ7" s="37">
        <v>52.55</v>
      </c>
      <c r="BR7" s="37">
        <v>54.17</v>
      </c>
      <c r="BS7" s="37">
        <v>52.19</v>
      </c>
      <c r="BT7" s="37">
        <v>51.67</v>
      </c>
      <c r="BU7" s="37">
        <v>51.29</v>
      </c>
      <c r="BV7" s="37">
        <v>58.53</v>
      </c>
      <c r="BW7" s="37">
        <v>57.93</v>
      </c>
      <c r="BX7" s="37">
        <v>57.03</v>
      </c>
      <c r="BY7" s="37">
        <v>66.73</v>
      </c>
      <c r="BZ7" s="37">
        <v>64.78</v>
      </c>
      <c r="CA7" s="37">
        <v>60.55</v>
      </c>
      <c r="CB7" s="37">
        <v>347.72</v>
      </c>
      <c r="CC7" s="37">
        <v>346.17</v>
      </c>
      <c r="CD7" s="37">
        <v>364.67</v>
      </c>
      <c r="CE7" s="37">
        <v>370.73</v>
      </c>
      <c r="CF7" s="37">
        <v>366.49</v>
      </c>
      <c r="CG7" s="37">
        <v>266.57</v>
      </c>
      <c r="CH7" s="37">
        <v>276.93</v>
      </c>
      <c r="CI7" s="37">
        <v>283.73</v>
      </c>
      <c r="CJ7" s="37">
        <v>241.29</v>
      </c>
      <c r="CK7" s="37">
        <v>250.21</v>
      </c>
      <c r="CL7" s="37">
        <v>269.12</v>
      </c>
      <c r="CM7" s="37">
        <v>36.549999999999997</v>
      </c>
      <c r="CN7" s="37">
        <v>36.549999999999997</v>
      </c>
      <c r="CO7" s="37">
        <v>33.950000000000003</v>
      </c>
      <c r="CP7" s="37">
        <v>34.090000000000003</v>
      </c>
      <c r="CQ7" s="37">
        <v>33.33</v>
      </c>
      <c r="CR7" s="37">
        <v>58.06</v>
      </c>
      <c r="CS7" s="37">
        <v>59.08</v>
      </c>
      <c r="CT7" s="37">
        <v>58.25</v>
      </c>
      <c r="CU7" s="37">
        <v>61.94</v>
      </c>
      <c r="CV7" s="37">
        <v>61.79</v>
      </c>
      <c r="CW7" s="37">
        <v>59.35</v>
      </c>
      <c r="CX7" s="37">
        <v>66.2</v>
      </c>
      <c r="CY7" s="37">
        <v>66.16</v>
      </c>
      <c r="CZ7" s="37">
        <v>66.12</v>
      </c>
      <c r="DA7" s="37">
        <v>66.099999999999994</v>
      </c>
      <c r="DB7" s="37">
        <v>66.06</v>
      </c>
      <c r="DC7" s="37">
        <v>75.790000000000006</v>
      </c>
      <c r="DD7" s="37">
        <v>77.12</v>
      </c>
      <c r="DE7" s="37">
        <v>68.150000000000006</v>
      </c>
      <c r="DF7" s="37">
        <v>94.14</v>
      </c>
      <c r="DG7" s="37">
        <v>92.44</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115</v>
      </c>
      <c r="EF7" s="37" t="s">
        <v>115</v>
      </c>
      <c r="EG7" s="37" t="s">
        <v>115</v>
      </c>
      <c r="EH7" s="37" t="s">
        <v>115</v>
      </c>
      <c r="EI7" s="37" t="s">
        <v>115</v>
      </c>
      <c r="EJ7" s="37" t="s">
        <v>115</v>
      </c>
      <c r="EK7" s="37" t="s">
        <v>115</v>
      </c>
      <c r="EL7" s="37" t="s">
        <v>115</v>
      </c>
      <c r="EM7" s="37" t="s">
        <v>115</v>
      </c>
      <c r="EN7" s="37" t="s">
        <v>115</v>
      </c>
      <c r="EO7" s="37" t="s">
        <v>115</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2019-01-25T01:41:15Z</cp:lastPrinted>
  <dcterms:created xsi:type="dcterms:W3CDTF">2018-12-03T09:38:30Z</dcterms:created>
  <dcterms:modified xsi:type="dcterms:W3CDTF">2019-01-25T03:10:38Z</dcterms:modified>
  <cp:category/>
</cp:coreProperties>
</file>