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<sst xmlns="http://schemas.openxmlformats.org/spreadsheetml/2006/main" count="240" uniqueCount="124">
  <si>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</si>
  <si>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</si>
  <si>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</si>
  <si>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</si>
  <si>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</si>
  <si>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</si>
  <si>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</si>
  <si>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</si>
  <si>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</si>
  <si>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</si>
  <si>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</si>
  <si>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</si>
  <si>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</si>
  <si>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</si>
  <si>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</si>
  <si>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</si>
  <si>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</si>
  <si>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</si>
  <si>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</si>
  <si>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</si>
  <si>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</si>
  <si>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</si>
  <si>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</si>
  <si>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</si>
  <si>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</si>
  <si>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</si>
  <si>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</si>
  <si>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</si>
  <si>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</si>
  <si>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</si>
  <si>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</si>
  <si>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</si>
  <si>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</si>
  <si>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</si>
  <si>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</si>
  <si>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</si>
  <si>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</si>
  <si>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</si>
  <si>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</si>
  <si>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</si>
  <si>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</si>
  <si>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</si>
  <si>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</si>
  <si>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</si>
  <si>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</si>
  <si>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</si>
  <si>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</si>
  <si>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</si>
  <si>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</si>
  <si>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</si>
  <si>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</si>
  <si>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</si>
  <si>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</si>
  <si>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</si>
  <si>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</si>
  <si>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</si>
  <si>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</si>
  <si>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</si>
  <si>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</si>
  <si>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</si>
  <si>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</si>
  <si>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</si>
  <si>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</si>
  <si>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</si>
  <si>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</si>
  <si>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</si>
  <si>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</si>
  <si>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</si>
  <si>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</si>
  <si>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</si>
  <si>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</si>
  <si>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</si>
  <si>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</si>
  <si>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</si>
  <si>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</si>
  <si>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</si>
  <si>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</si>
  <si>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</si>
  <si>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</si>
  <si>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</si>
  <si>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</si>
  <si>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</si>
  <si>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</si>
  <si>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</si>
  <si>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</si>
  <si>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</si>
  <si>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</si>
  <si>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</si>
  <si>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</si>
  <si>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</si>
  <si>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</si>
  <si>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</si>
  <si>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</si>
  <si>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</si>
  <si>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</si>
  <si>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</si>
  <si>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</si>
  <si>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</si>
  <si>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</si>
  <si>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</si>
  <si>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</si>
  <si>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</si>
  <si>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</si>
  <si>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</si>
  <si>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</si>
  <si>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</si>
  <si>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</si>
  <si>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</si>
  <si>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会津坂下町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</si>
  <si>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</si>
  <si>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</si>
  <si>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</si>
  <si>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</si>
  <si>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</si>
  <si>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</si>
  <si>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</si>
  <si>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</si>
  <si>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</si>
  <si>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</si>
  <si>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</si>
  <si>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</si>
  <si>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殆どの施設は、平成元年以降建設されたものであり、管渠及び処理施設躯体等はまだ法定耐用年数に余裕はあるが、機械設備等の経年劣化は進んでおり、その更新は重要な課題である。
　今後、老朽化する施設の改築更新等の課題を長期的な視点で捉え、課題解決のため「ストックマネジメント計画」を策定する。</t>
    <phoneticPr fontId="4"/>
  </si>
  <si>
    <t>　下水道は、生活環境の改善及び公共用水域の水質保全等、安全で快適な生活を確保する社会的ニーズの高い社会基盤施設である。
　しかし、人口減少及び節水機器の普及に伴う料金収入の減少や、既に整備したストックを支える管理経費及び改築更新費の増加は、下水道経営を圧迫することが予見される。
　今後は、経営戦略策定を踏まえ、経営の安定化を図るため、下水道の受益者である住民等に対し、雨水公費汚水私費の費用負担の原則を理解していただき、適切な料金設定についてH32年度を目標に取組む。
　また、整備済区域の接続率向上を図るとともに、整備計画についても、住民の理解を得ながら推進していくことが必要である。</t>
    <rPh sb="225" eb="227">
      <t>ネンド</t>
    </rPh>
    <rPh sb="228" eb="230">
      <t>モクヒョウ</t>
    </rPh>
    <rPh sb="231" eb="233">
      <t>トリク</t>
    </rPh>
    <phoneticPr fontId="4"/>
  </si>
  <si>
    <t>　分流式下水道経費の算入方法を見直したため、昨年度と比べ大きく乖離している。現段階では経営の健全性・効率性の各指標は類似団体と同等もしくは上回っているため、健全性は保たれているといえるが、今後人口減少による収入減、老朽化する施設の改築更新が見込まれることから、さらなる経営の健全化を図る必要がある。
　これまで職員の適正配置による人員削減(H16年度)、使用料徴収の事務委託(H18年度)、処理施設維持管理業務委託の複数年契約(H22年度)、「公営企業健全化計画」に伴う繰上償還、経営戦略策定(H28年度)等、建設費及び維持管理費の抑制と事務の効率化を図り、経営の安定化に努めてきた。
　今後も、使用料収入が早期に見込まれる区域を優先的に整備するなど、費用対効果による投資の効率化を図るとともに、工法等の経済比較をしながら建設コストの縮減を進めていく。さらには、現有施設を最大限に活用するため、普及啓発活動を積極的に推進し、有収率向上に努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</si>
</sst>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C-42D9-ABB9-566661E0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45632"/>
        <c:axId val="9826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0.04</c:v>
                </c:pt>
                <c:pt idx="2">
                  <c:v>0.11</c:v>
                </c:pt>
                <c:pt idx="3">
                  <c:v>0.15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C-42D9-ABB9-566661E0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45632"/>
        <c:axId val="98264192"/>
      </c:lineChart>
      <c:dateAx>
        <c:axId val="9824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264192"/>
        <c:crosses val="autoZero"/>
        <c:auto val="1"/>
        <c:lblOffset val="100"/>
        <c:baseTimeUnit val="years"/>
      </c:dateAx>
      <c:valAx>
        <c:axId val="9826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24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26.31</c:v>
                </c:pt>
                <c:pt idx="1">
                  <c:v>27.79</c:v>
                </c:pt>
                <c:pt idx="2">
                  <c:v>27.97</c:v>
                </c:pt>
                <c:pt idx="3">
                  <c:v>29.28</c:v>
                </c:pt>
                <c:pt idx="4">
                  <c:v>30.79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6-46BF-B52E-1AAA46FE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38912"/>
        <c:axId val="109126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55.81</c:v>
                </c:pt>
                <c:pt idx="1">
                  <c:v>54.44</c:v>
                </c:pt>
                <c:pt idx="2">
                  <c:v>54.67</c:v>
                </c:pt>
                <c:pt idx="3">
                  <c:v>53.51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6-46BF-B52E-1AAA46FE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38912"/>
        <c:axId val="109126784"/>
      </c:lineChart>
      <c:dateAx>
        <c:axId val="10563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126784"/>
        <c:crosses val="autoZero"/>
        <c:auto val="1"/>
        <c:lblOffset val="100"/>
        <c:baseTimeUnit val="years"/>
      </c:dateAx>
      <c:valAx>
        <c:axId val="109126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63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72.290000000000006</c:v>
                </c:pt>
                <c:pt idx="1">
                  <c:v>71.86</c:v>
                </c:pt>
                <c:pt idx="2">
                  <c:v>74.23</c:v>
                </c:pt>
                <c:pt idx="3">
                  <c:v>75.3</c:v>
                </c:pt>
                <c:pt idx="4">
                  <c:v>75.11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89-401F-A85E-66998B53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74144"/>
        <c:axId val="10917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84.41</c:v>
                </c:pt>
                <c:pt idx="1">
                  <c:v>84.2</c:v>
                </c:pt>
                <c:pt idx="2">
                  <c:v>83.8</c:v>
                </c:pt>
                <c:pt idx="3">
                  <c:v>83.91</c:v>
                </c:pt>
                <c:pt idx="4">
                  <c:v>83.51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89-401F-A85E-66998B53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4144"/>
        <c:axId val="109176320"/>
      </c:lineChart>
      <c:dateAx>
        <c:axId val="10917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176320"/>
        <c:crosses val="autoZero"/>
        <c:auto val="1"/>
        <c:lblOffset val="100"/>
        <c:baseTimeUnit val="years"/>
      </c:dateAx>
      <c:valAx>
        <c:axId val="10917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17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63701688848878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48.36</c:v>
                </c:pt>
                <c:pt idx="1">
                  <c:v>48.46</c:v>
                </c:pt>
                <c:pt idx="2">
                  <c:v>46.18</c:v>
                </c:pt>
                <c:pt idx="3">
                  <c:v>47.1</c:v>
                </c:pt>
                <c:pt idx="4">
                  <c:v>100.09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37-40A4-8E03-C44219FA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299264"/>
        <c:axId val="10525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37-40A4-8E03-C44219FA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9264"/>
        <c:axId val="105256448"/>
      </c:lineChart>
      <c:dateAx>
        <c:axId val="9829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56448"/>
        <c:crosses val="autoZero"/>
        <c:auto val="1"/>
        <c:lblOffset val="100"/>
        <c:baseTimeUnit val="years"/>
      </c:dateAx>
      <c:valAx>
        <c:axId val="10525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29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82-442A-970A-764619B3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91776"/>
        <c:axId val="10529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82-442A-970A-764619B3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776"/>
        <c:axId val="105293696"/>
      </c:lineChart>
      <c:dateAx>
        <c:axId val="10529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93696"/>
        <c:crosses val="autoZero"/>
        <c:auto val="1"/>
        <c:lblOffset val="100"/>
        <c:baseTimeUnit val="years"/>
      </c:dateAx>
      <c:valAx>
        <c:axId val="10529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29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5"/>
          <c:y val="0.1580694566902849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8F-459E-8863-2BA292C15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8992"/>
        <c:axId val="10567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8F-459E-8863-2BA292C15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992"/>
        <c:axId val="105670912"/>
      </c:lineChart>
      <c:dateAx>
        <c:axId val="10566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670912"/>
        <c:crosses val="autoZero"/>
        <c:auto val="1"/>
        <c:lblOffset val="100"/>
        <c:baseTimeUnit val="years"/>
      </c:dateAx>
      <c:valAx>
        <c:axId val="10567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66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3C-4E51-ACD7-085B0C8F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83040"/>
        <c:axId val="10538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3C-4E51-ACD7-085B0C8F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83040"/>
        <c:axId val="105384960"/>
      </c:lineChart>
      <c:dateAx>
        <c:axId val="105383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384960"/>
        <c:crosses val="autoZero"/>
        <c:auto val="1"/>
        <c:lblOffset val="100"/>
        <c:baseTimeUnit val="years"/>
      </c:dateAx>
      <c:valAx>
        <c:axId val="10538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38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5-4BC3-ADC9-97ECB307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24384"/>
        <c:axId val="10542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85-4BC3-ADC9-97ECB307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24384"/>
        <c:axId val="105426304"/>
      </c:lineChart>
      <c:dateAx>
        <c:axId val="10542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426304"/>
        <c:crosses val="autoZero"/>
        <c:auto val="1"/>
        <c:lblOffset val="100"/>
        <c:baseTimeUnit val="years"/>
      </c:dateAx>
      <c:valAx>
        <c:axId val="10542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42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52.57</c:v>
                </c:pt>
                <c:pt idx="1">
                  <c:v>42.54</c:v>
                </c:pt>
                <c:pt idx="2">
                  <c:v>3228.16</c:v>
                </c:pt>
                <c:pt idx="3">
                  <c:v>182.11</c:v>
                </c:pt>
                <c:pt idx="4">
                  <c:v>25.08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2A-47A5-9282-5F1369DE3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69824"/>
        <c:axId val="10547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1209.95</c:v>
                </c:pt>
                <c:pt idx="1">
                  <c:v>1136.5</c:v>
                </c:pt>
                <c:pt idx="2">
                  <c:v>1118.56</c:v>
                </c:pt>
                <c:pt idx="3">
                  <c:v>1111.31</c:v>
                </c:pt>
                <c:pt idx="4">
                  <c:v>966.33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A-47A5-9282-5F1369DE3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69824"/>
        <c:axId val="105472000"/>
      </c:lineChart>
      <c:dateAx>
        <c:axId val="10546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472000"/>
        <c:crosses val="autoZero"/>
        <c:auto val="1"/>
        <c:lblOffset val="100"/>
        <c:baseTimeUnit val="years"/>
      </c:dateAx>
      <c:valAx>
        <c:axId val="10547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46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40.29</c:v>
                </c:pt>
                <c:pt idx="1">
                  <c:v>39.049999999999997</c:v>
                </c:pt>
                <c:pt idx="2">
                  <c:v>38.799999999999997</c:v>
                </c:pt>
                <c:pt idx="3">
                  <c:v>36.700000000000003</c:v>
                </c:pt>
                <c:pt idx="4">
                  <c:v>103.58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8C-475E-906F-27A5A341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02976"/>
        <c:axId val="105509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69.48</c:v>
                </c:pt>
                <c:pt idx="1">
                  <c:v>71.650000000000006</c:v>
                </c:pt>
                <c:pt idx="2">
                  <c:v>72.33</c:v>
                </c:pt>
                <c:pt idx="3">
                  <c:v>75.540000000000006</c:v>
                </c:pt>
                <c:pt idx="4">
                  <c:v>81.739999999999995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8C-475E-906F-27A5A341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02976"/>
        <c:axId val="105509248"/>
      </c:lineChart>
      <c:dateAx>
        <c:axId val="105502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509248"/>
        <c:crosses val="autoZero"/>
        <c:auto val="1"/>
        <c:lblOffset val="100"/>
        <c:baseTimeUnit val="years"/>
      </c:dateAx>
      <c:valAx>
        <c:axId val="105509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502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3"/>
          <c:y val="0.1580694566902848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445.66</c:v>
                </c:pt>
                <c:pt idx="1">
                  <c:v>472.98</c:v>
                </c:pt>
                <c:pt idx="2">
                  <c:v>483.77</c:v>
                </c:pt>
                <c:pt idx="3">
                  <c:v>507.7</c:v>
                </c:pt>
                <c:pt idx="4">
                  <c:v>180.31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BB-49C0-8795-6557D634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97568"/>
        <c:axId val="10561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220.67</c:v>
                </c:pt>
                <c:pt idx="1">
                  <c:v>217.82</c:v>
                </c:pt>
                <c:pt idx="2">
                  <c:v>215.28</c:v>
                </c:pt>
                <c:pt idx="3">
                  <c:v>207.96</c:v>
                </c:pt>
                <c:pt idx="4">
                  <c:v>194.31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BB-49C0-8795-6557D634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97568"/>
        <c:axId val="105612032"/>
      </c:lineChart>
      <c:dateAx>
        <c:axId val="10559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612032"/>
        <c:crosses val="autoZero"/>
        <c:auto val="1"/>
        <c:lblOffset val="100"/>
        <c:baseTimeUnit val="years"/>
      </c:dateAx>
      <c:valAx>
        <c:axId val="10561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59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zero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12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福島県　会津坂下町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16415</v>
      </c>
      <c r="AM8" s="49"/>
      <c r="AN8" s="49"/>
      <c r="AO8" s="49"/>
      <c r="AP8" s="49"/>
      <c r="AQ8" s="49"/>
      <c r="AR8" s="49"/>
      <c r="AS8" s="49"/>
      <c r="AT8" s="44">
        <f>データ!T6</f>
        <v>91.59</v>
      </c>
      <c r="AU8" s="44"/>
      <c r="AV8" s="44"/>
      <c r="AW8" s="44"/>
      <c r="AX8" s="44"/>
      <c r="AY8" s="44"/>
      <c r="AZ8" s="44"/>
      <c r="BA8" s="44"/>
      <c r="BB8" s="44">
        <f>データ!U6</f>
        <v>179.22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23.49</v>
      </c>
      <c r="Q10" s="44"/>
      <c r="R10" s="44"/>
      <c r="S10" s="44"/>
      <c r="T10" s="44"/>
      <c r="U10" s="44"/>
      <c r="V10" s="44"/>
      <c r="W10" s="44">
        <f>データ!Q6</f>
        <v>96.57</v>
      </c>
      <c r="X10" s="44"/>
      <c r="Y10" s="44"/>
      <c r="Z10" s="44"/>
      <c r="AA10" s="44"/>
      <c r="AB10" s="44"/>
      <c r="AC10" s="44"/>
      <c r="AD10" s="49">
        <f>データ!R6</f>
        <v>3130</v>
      </c>
      <c r="AE10" s="49"/>
      <c r="AF10" s="49"/>
      <c r="AG10" s="49"/>
      <c r="AH10" s="49"/>
      <c r="AI10" s="49"/>
      <c r="AJ10" s="49"/>
      <c r="AK10" s="2"/>
      <c r="AL10" s="49">
        <f>データ!V6</f>
        <v>3821</v>
      </c>
      <c r="AM10" s="49"/>
      <c r="AN10" s="49"/>
      <c r="AO10" s="49"/>
      <c r="AP10" s="49"/>
      <c r="AQ10" s="49"/>
      <c r="AR10" s="49"/>
      <c r="AS10" s="49"/>
      <c r="AT10" s="44">
        <f>データ!W6</f>
        <v>1.1000000000000001</v>
      </c>
      <c r="AU10" s="44"/>
      <c r="AV10" s="44"/>
      <c r="AW10" s="44"/>
      <c r="AX10" s="44"/>
      <c r="AY10" s="44"/>
      <c r="AZ10" s="44"/>
      <c r="BA10" s="44"/>
      <c r="BB10" s="44">
        <f>データ!X6</f>
        <v>3473.64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121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122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67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69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79</v>
      </c>
      <c r="B5" s="30"/>
      <c r="C5" s="30"/>
      <c r="D5" s="30"/>
      <c r="E5" s="30"/>
      <c r="F5" s="30"/>
      <c r="G5" s="30"/>
      <c r="H5" s="31" t="s">
        <v>80</v>
      </c>
      <c r="I5" s="31" t="s">
        <v>81</v>
      </c>
      <c r="J5" s="31" t="s">
        <v>82</v>
      </c>
      <c r="K5" s="31" t="s">
        <v>83</v>
      </c>
      <c r="L5" s="31" t="s">
        <v>84</v>
      </c>
      <c r="M5" s="31" t="s">
        <v>5</v>
      </c>
      <c r="N5" s="31" t="s">
        <v>85</v>
      </c>
      <c r="O5" s="31" t="s">
        <v>86</v>
      </c>
      <c r="P5" s="31" t="s">
        <v>87</v>
      </c>
      <c r="Q5" s="31" t="s">
        <v>88</v>
      </c>
      <c r="R5" s="31" t="s">
        <v>89</v>
      </c>
      <c r="S5" s="31" t="s">
        <v>90</v>
      </c>
      <c r="T5" s="31" t="s">
        <v>91</v>
      </c>
      <c r="U5" s="31" t="s">
        <v>92</v>
      </c>
      <c r="V5" s="31" t="s">
        <v>93</v>
      </c>
      <c r="W5" s="31" t="s">
        <v>94</v>
      </c>
      <c r="X5" s="31" t="s">
        <v>95</v>
      </c>
      <c r="Y5" s="31" t="s">
        <v>96</v>
      </c>
      <c r="Z5" s="31" t="s">
        <v>97</v>
      </c>
      <c r="AA5" s="31" t="s">
        <v>98</v>
      </c>
      <c r="AB5" s="31" t="s">
        <v>99</v>
      </c>
      <c r="AC5" s="31" t="s">
        <v>100</v>
      </c>
      <c r="AD5" s="31" t="s">
        <v>101</v>
      </c>
      <c r="AE5" s="31" t="s">
        <v>102</v>
      </c>
      <c r="AF5" s="31" t="s">
        <v>103</v>
      </c>
      <c r="AG5" s="31" t="s">
        <v>104</v>
      </c>
      <c r="AH5" s="31" t="s">
        <v>105</v>
      </c>
      <c r="AI5" s="31" t="s">
        <v>43</v>
      </c>
      <c r="AJ5" s="31" t="s">
        <v>96</v>
      </c>
      <c r="AK5" s="31" t="s">
        <v>97</v>
      </c>
      <c r="AL5" s="31" t="s">
        <v>98</v>
      </c>
      <c r="AM5" s="31" t="s">
        <v>99</v>
      </c>
      <c r="AN5" s="31" t="s">
        <v>100</v>
      </c>
      <c r="AO5" s="31" t="s">
        <v>101</v>
      </c>
      <c r="AP5" s="31" t="s">
        <v>102</v>
      </c>
      <c r="AQ5" s="31" t="s">
        <v>103</v>
      </c>
      <c r="AR5" s="31" t="s">
        <v>104</v>
      </c>
      <c r="AS5" s="31" t="s">
        <v>105</v>
      </c>
      <c r="AT5" s="31" t="s">
        <v>106</v>
      </c>
      <c r="AU5" s="31" t="s">
        <v>96</v>
      </c>
      <c r="AV5" s="31" t="s">
        <v>97</v>
      </c>
      <c r="AW5" s="31" t="s">
        <v>98</v>
      </c>
      <c r="AX5" s="31" t="s">
        <v>99</v>
      </c>
      <c r="AY5" s="31" t="s">
        <v>100</v>
      </c>
      <c r="AZ5" s="31" t="s">
        <v>101</v>
      </c>
      <c r="BA5" s="31" t="s">
        <v>102</v>
      </c>
      <c r="BB5" s="31" t="s">
        <v>103</v>
      </c>
      <c r="BC5" s="31" t="s">
        <v>104</v>
      </c>
      <c r="BD5" s="31" t="s">
        <v>105</v>
      </c>
      <c r="BE5" s="31" t="s">
        <v>106</v>
      </c>
      <c r="BF5" s="31" t="s">
        <v>96</v>
      </c>
      <c r="BG5" s="31" t="s">
        <v>97</v>
      </c>
      <c r="BH5" s="31" t="s">
        <v>98</v>
      </c>
      <c r="BI5" s="31" t="s">
        <v>99</v>
      </c>
      <c r="BJ5" s="31" t="s">
        <v>100</v>
      </c>
      <c r="BK5" s="31" t="s">
        <v>101</v>
      </c>
      <c r="BL5" s="31" t="s">
        <v>102</v>
      </c>
      <c r="BM5" s="31" t="s">
        <v>103</v>
      </c>
      <c r="BN5" s="31" t="s">
        <v>104</v>
      </c>
      <c r="BO5" s="31" t="s">
        <v>105</v>
      </c>
      <c r="BP5" s="31" t="s">
        <v>106</v>
      </c>
      <c r="BQ5" s="31" t="s">
        <v>96</v>
      </c>
      <c r="BR5" s="31" t="s">
        <v>97</v>
      </c>
      <c r="BS5" s="31" t="s">
        <v>98</v>
      </c>
      <c r="BT5" s="31" t="s">
        <v>99</v>
      </c>
      <c r="BU5" s="31" t="s">
        <v>100</v>
      </c>
      <c r="BV5" s="31" t="s">
        <v>101</v>
      </c>
      <c r="BW5" s="31" t="s">
        <v>102</v>
      </c>
      <c r="BX5" s="31" t="s">
        <v>103</v>
      </c>
      <c r="BY5" s="31" t="s">
        <v>104</v>
      </c>
      <c r="BZ5" s="31" t="s">
        <v>105</v>
      </c>
      <c r="CA5" s="31" t="s">
        <v>106</v>
      </c>
      <c r="CB5" s="31" t="s">
        <v>96</v>
      </c>
      <c r="CC5" s="31" t="s">
        <v>97</v>
      </c>
      <c r="CD5" s="31" t="s">
        <v>98</v>
      </c>
      <c r="CE5" s="31" t="s">
        <v>99</v>
      </c>
      <c r="CF5" s="31" t="s">
        <v>100</v>
      </c>
      <c r="CG5" s="31" t="s">
        <v>101</v>
      </c>
      <c r="CH5" s="31" t="s">
        <v>102</v>
      </c>
      <c r="CI5" s="31" t="s">
        <v>103</v>
      </c>
      <c r="CJ5" s="31" t="s">
        <v>104</v>
      </c>
      <c r="CK5" s="31" t="s">
        <v>105</v>
      </c>
      <c r="CL5" s="31" t="s">
        <v>106</v>
      </c>
      <c r="CM5" s="31" t="s">
        <v>96</v>
      </c>
      <c r="CN5" s="31" t="s">
        <v>97</v>
      </c>
      <c r="CO5" s="31" t="s">
        <v>98</v>
      </c>
      <c r="CP5" s="31" t="s">
        <v>99</v>
      </c>
      <c r="CQ5" s="31" t="s">
        <v>100</v>
      </c>
      <c r="CR5" s="31" t="s">
        <v>101</v>
      </c>
      <c r="CS5" s="31" t="s">
        <v>102</v>
      </c>
      <c r="CT5" s="31" t="s">
        <v>103</v>
      </c>
      <c r="CU5" s="31" t="s">
        <v>104</v>
      </c>
      <c r="CV5" s="31" t="s">
        <v>105</v>
      </c>
      <c r="CW5" s="31" t="s">
        <v>106</v>
      </c>
      <c r="CX5" s="31" t="s">
        <v>96</v>
      </c>
      <c r="CY5" s="31" t="s">
        <v>97</v>
      </c>
      <c r="CZ5" s="31" t="s">
        <v>98</v>
      </c>
      <c r="DA5" s="31" t="s">
        <v>99</v>
      </c>
      <c r="DB5" s="31" t="s">
        <v>100</v>
      </c>
      <c r="DC5" s="31" t="s">
        <v>101</v>
      </c>
      <c r="DD5" s="31" t="s">
        <v>102</v>
      </c>
      <c r="DE5" s="31" t="s">
        <v>103</v>
      </c>
      <c r="DF5" s="31" t="s">
        <v>104</v>
      </c>
      <c r="DG5" s="31" t="s">
        <v>105</v>
      </c>
      <c r="DH5" s="31" t="s">
        <v>106</v>
      </c>
      <c r="DI5" s="31" t="s">
        <v>96</v>
      </c>
      <c r="DJ5" s="31" t="s">
        <v>97</v>
      </c>
      <c r="DK5" s="31" t="s">
        <v>98</v>
      </c>
      <c r="DL5" s="31" t="s">
        <v>99</v>
      </c>
      <c r="DM5" s="31" t="s">
        <v>100</v>
      </c>
      <c r="DN5" s="31" t="s">
        <v>101</v>
      </c>
      <c r="DO5" s="31" t="s">
        <v>102</v>
      </c>
      <c r="DP5" s="31" t="s">
        <v>103</v>
      </c>
      <c r="DQ5" s="31" t="s">
        <v>104</v>
      </c>
      <c r="DR5" s="31" t="s">
        <v>105</v>
      </c>
      <c r="DS5" s="31" t="s">
        <v>106</v>
      </c>
      <c r="DT5" s="31" t="s">
        <v>96</v>
      </c>
      <c r="DU5" s="31" t="s">
        <v>97</v>
      </c>
      <c r="DV5" s="31" t="s">
        <v>98</v>
      </c>
      <c r="DW5" s="31" t="s">
        <v>99</v>
      </c>
      <c r="DX5" s="31" t="s">
        <v>100</v>
      </c>
      <c r="DY5" s="31" t="s">
        <v>101</v>
      </c>
      <c r="DZ5" s="31" t="s">
        <v>102</v>
      </c>
      <c r="EA5" s="31" t="s">
        <v>103</v>
      </c>
      <c r="EB5" s="31" t="s">
        <v>104</v>
      </c>
      <c r="EC5" s="31" t="s">
        <v>105</v>
      </c>
      <c r="ED5" s="31" t="s">
        <v>106</v>
      </c>
      <c r="EE5" s="31" t="s">
        <v>96</v>
      </c>
      <c r="EF5" s="31" t="s">
        <v>97</v>
      </c>
      <c r="EG5" s="31" t="s">
        <v>98</v>
      </c>
      <c r="EH5" s="31" t="s">
        <v>99</v>
      </c>
      <c r="EI5" s="31" t="s">
        <v>100</v>
      </c>
      <c r="EJ5" s="31" t="s">
        <v>101</v>
      </c>
      <c r="EK5" s="31" t="s">
        <v>102</v>
      </c>
      <c r="EL5" s="31" t="s">
        <v>103</v>
      </c>
      <c r="EM5" s="31" t="s">
        <v>104</v>
      </c>
      <c r="EN5" s="31" t="s">
        <v>105</v>
      </c>
      <c r="EO5" s="31" t="s">
        <v>106</v>
      </c>
    </row>
    <row r="6" spans="1:145" s="35" customFormat="1" x14ac:dyDescent="0.15">
      <c r="A6" s="27" t="s">
        <v>107</v>
      </c>
      <c r="B6" s="32">
        <f>B7</f>
        <v>2017</v>
      </c>
      <c r="C6" s="32">
        <f t="shared" ref="C6:X6" si="3">C7</f>
        <v>74217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福島県　会津坂下町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23.49</v>
      </c>
      <c r="Q6" s="33">
        <f t="shared" si="3"/>
        <v>96.57</v>
      </c>
      <c r="R6" s="33">
        <f t="shared" si="3"/>
        <v>3130</v>
      </c>
      <c r="S6" s="33">
        <f t="shared" si="3"/>
        <v>16415</v>
      </c>
      <c r="T6" s="33">
        <f t="shared" si="3"/>
        <v>91.59</v>
      </c>
      <c r="U6" s="33">
        <f t="shared" si="3"/>
        <v>179.22</v>
      </c>
      <c r="V6" s="33">
        <f t="shared" si="3"/>
        <v>3821</v>
      </c>
      <c r="W6" s="33">
        <f t="shared" si="3"/>
        <v>1.1000000000000001</v>
      </c>
      <c r="X6" s="33">
        <f t="shared" si="3"/>
        <v>3473.64</v>
      </c>
      <c r="Y6" s="34">
        <f>IF(Y7="",NA(),Y7)</f>
        <v>48.36</v>
      </c>
      <c r="Z6" s="34">
        <f t="shared" ref="Z6:AH6" si="4">IF(Z7="",NA(),Z7)</f>
        <v>48.46</v>
      </c>
      <c r="AA6" s="34">
        <f t="shared" si="4"/>
        <v>46.18</v>
      </c>
      <c r="AB6" s="34">
        <f t="shared" si="4"/>
        <v>47.1</v>
      </c>
      <c r="AC6" s="34">
        <f t="shared" si="4"/>
        <v>100.09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52.57</v>
      </c>
      <c r="BG6" s="34">
        <f t="shared" ref="BG6:BO6" si="7">IF(BG7="",NA(),BG7)</f>
        <v>42.54</v>
      </c>
      <c r="BH6" s="34">
        <f t="shared" si="7"/>
        <v>3228.16</v>
      </c>
      <c r="BI6" s="34">
        <f t="shared" si="7"/>
        <v>182.11</v>
      </c>
      <c r="BJ6" s="34">
        <f t="shared" si="7"/>
        <v>25.08</v>
      </c>
      <c r="BK6" s="34">
        <f t="shared" si="7"/>
        <v>1209.95</v>
      </c>
      <c r="BL6" s="34">
        <f t="shared" si="7"/>
        <v>1136.5</v>
      </c>
      <c r="BM6" s="34">
        <f t="shared" si="7"/>
        <v>1118.56</v>
      </c>
      <c r="BN6" s="34">
        <f t="shared" si="7"/>
        <v>1111.31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40.29</v>
      </c>
      <c r="BR6" s="34">
        <f t="shared" ref="BR6:BZ6" si="8">IF(BR7="",NA(),BR7)</f>
        <v>39.049999999999997</v>
      </c>
      <c r="BS6" s="34">
        <f t="shared" si="8"/>
        <v>38.799999999999997</v>
      </c>
      <c r="BT6" s="34">
        <f t="shared" si="8"/>
        <v>36.700000000000003</v>
      </c>
      <c r="BU6" s="34">
        <f t="shared" si="8"/>
        <v>103.58</v>
      </c>
      <c r="BV6" s="34">
        <f t="shared" si="8"/>
        <v>69.48</v>
      </c>
      <c r="BW6" s="34">
        <f t="shared" si="8"/>
        <v>71.650000000000006</v>
      </c>
      <c r="BX6" s="34">
        <f t="shared" si="8"/>
        <v>72.33</v>
      </c>
      <c r="BY6" s="34">
        <f t="shared" si="8"/>
        <v>75.540000000000006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445.66</v>
      </c>
      <c r="CC6" s="34">
        <f t="shared" ref="CC6:CK6" si="9">IF(CC7="",NA(),CC7)</f>
        <v>472.98</v>
      </c>
      <c r="CD6" s="34">
        <f t="shared" si="9"/>
        <v>483.77</v>
      </c>
      <c r="CE6" s="34">
        <f t="shared" si="9"/>
        <v>507.7</v>
      </c>
      <c r="CF6" s="34">
        <f t="shared" si="9"/>
        <v>180.31</v>
      </c>
      <c r="CG6" s="34">
        <f t="shared" si="9"/>
        <v>220.67</v>
      </c>
      <c r="CH6" s="34">
        <f t="shared" si="9"/>
        <v>217.82</v>
      </c>
      <c r="CI6" s="34">
        <f t="shared" si="9"/>
        <v>215.28</v>
      </c>
      <c r="CJ6" s="34">
        <f t="shared" si="9"/>
        <v>207.96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>
        <f>IF(CM7="",NA(),CM7)</f>
        <v>26.31</v>
      </c>
      <c r="CN6" s="34">
        <f t="shared" ref="CN6:CV6" si="10">IF(CN7="",NA(),CN7)</f>
        <v>27.79</v>
      </c>
      <c r="CO6" s="34">
        <f t="shared" si="10"/>
        <v>27.97</v>
      </c>
      <c r="CP6" s="34">
        <f t="shared" si="10"/>
        <v>29.28</v>
      </c>
      <c r="CQ6" s="34">
        <f t="shared" si="10"/>
        <v>30.79</v>
      </c>
      <c r="CR6" s="34">
        <f t="shared" si="10"/>
        <v>55.81</v>
      </c>
      <c r="CS6" s="34">
        <f t="shared" si="10"/>
        <v>54.44</v>
      </c>
      <c r="CT6" s="34">
        <f t="shared" si="10"/>
        <v>54.67</v>
      </c>
      <c r="CU6" s="34">
        <f t="shared" si="10"/>
        <v>53.51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72.290000000000006</v>
      </c>
      <c r="CY6" s="34">
        <f t="shared" ref="CY6:DG6" si="11">IF(CY7="",NA(),CY7)</f>
        <v>71.86</v>
      </c>
      <c r="CZ6" s="34">
        <f t="shared" si="11"/>
        <v>74.23</v>
      </c>
      <c r="DA6" s="34">
        <f t="shared" si="11"/>
        <v>75.3</v>
      </c>
      <c r="DB6" s="34">
        <f t="shared" si="11"/>
        <v>75.11</v>
      </c>
      <c r="DC6" s="34">
        <f t="shared" si="11"/>
        <v>84.41</v>
      </c>
      <c r="DD6" s="34">
        <f t="shared" si="11"/>
        <v>84.2</v>
      </c>
      <c r="DE6" s="34">
        <f t="shared" si="11"/>
        <v>83.8</v>
      </c>
      <c r="DF6" s="34">
        <f t="shared" si="11"/>
        <v>83.91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0.04</v>
      </c>
      <c r="EL6" s="34">
        <f t="shared" si="14"/>
        <v>0.11</v>
      </c>
      <c r="EM6" s="34">
        <f t="shared" si="14"/>
        <v>0.15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74217</v>
      </c>
      <c r="D7" s="36">
        <v>47</v>
      </c>
      <c r="E7" s="36">
        <v>17</v>
      </c>
      <c r="F7" s="36">
        <v>1</v>
      </c>
      <c r="G7" s="36">
        <v>0</v>
      </c>
      <c r="H7" s="36" t="s">
        <v>108</v>
      </c>
      <c r="I7" s="36" t="s">
        <v>109</v>
      </c>
      <c r="J7" s="36" t="s">
        <v>110</v>
      </c>
      <c r="K7" s="36" t="s">
        <v>111</v>
      </c>
      <c r="L7" s="36" t="s">
        <v>112</v>
      </c>
      <c r="M7" s="36" t="s">
        <v>113</v>
      </c>
      <c r="N7" s="37" t="s">
        <v>114</v>
      </c>
      <c r="O7" s="37" t="s">
        <v>115</v>
      </c>
      <c r="P7" s="37">
        <v>23.49</v>
      </c>
      <c r="Q7" s="37">
        <v>96.57</v>
      </c>
      <c r="R7" s="37">
        <v>3130</v>
      </c>
      <c r="S7" s="37">
        <v>16415</v>
      </c>
      <c r="T7" s="37">
        <v>91.59</v>
      </c>
      <c r="U7" s="37">
        <v>179.22</v>
      </c>
      <c r="V7" s="37">
        <v>3821</v>
      </c>
      <c r="W7" s="37">
        <v>1.1000000000000001</v>
      </c>
      <c r="X7" s="37">
        <v>3473.64</v>
      </c>
      <c r="Y7" s="37">
        <v>48.36</v>
      </c>
      <c r="Z7" s="37">
        <v>48.46</v>
      </c>
      <c r="AA7" s="37">
        <v>46.18</v>
      </c>
      <c r="AB7" s="37">
        <v>47.1</v>
      </c>
      <c r="AC7" s="37">
        <v>100.09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52.57</v>
      </c>
      <c r="BG7" s="37">
        <v>42.54</v>
      </c>
      <c r="BH7" s="37">
        <v>3228.16</v>
      </c>
      <c r="BI7" s="37">
        <v>182.11</v>
      </c>
      <c r="BJ7" s="37">
        <v>25.08</v>
      </c>
      <c r="BK7" s="37">
        <v>1209.95</v>
      </c>
      <c r="BL7" s="37">
        <v>1136.5</v>
      </c>
      <c r="BM7" s="37">
        <v>1118.56</v>
      </c>
      <c r="BN7" s="37">
        <v>1111.31</v>
      </c>
      <c r="BO7" s="37">
        <v>966.33</v>
      </c>
      <c r="BP7" s="37">
        <v>707.33</v>
      </c>
      <c r="BQ7" s="37">
        <v>40.29</v>
      </c>
      <c r="BR7" s="37">
        <v>39.049999999999997</v>
      </c>
      <c r="BS7" s="37">
        <v>38.799999999999997</v>
      </c>
      <c r="BT7" s="37">
        <v>36.700000000000003</v>
      </c>
      <c r="BU7" s="37">
        <v>103.58</v>
      </c>
      <c r="BV7" s="37">
        <v>69.48</v>
      </c>
      <c r="BW7" s="37">
        <v>71.650000000000006</v>
      </c>
      <c r="BX7" s="37">
        <v>72.33</v>
      </c>
      <c r="BY7" s="37">
        <v>75.540000000000006</v>
      </c>
      <c r="BZ7" s="37">
        <v>81.739999999999995</v>
      </c>
      <c r="CA7" s="37">
        <v>101.26</v>
      </c>
      <c r="CB7" s="37">
        <v>445.66</v>
      </c>
      <c r="CC7" s="37">
        <v>472.98</v>
      </c>
      <c r="CD7" s="37">
        <v>483.77</v>
      </c>
      <c r="CE7" s="37">
        <v>507.7</v>
      </c>
      <c r="CF7" s="37">
        <v>180.31</v>
      </c>
      <c r="CG7" s="37">
        <v>220.67</v>
      </c>
      <c r="CH7" s="37">
        <v>217.82</v>
      </c>
      <c r="CI7" s="37">
        <v>215.28</v>
      </c>
      <c r="CJ7" s="37">
        <v>207.96</v>
      </c>
      <c r="CK7" s="37">
        <v>194.31</v>
      </c>
      <c r="CL7" s="37">
        <v>136.38999999999999</v>
      </c>
      <c r="CM7" s="37">
        <v>26.31</v>
      </c>
      <c r="CN7" s="37">
        <v>27.79</v>
      </c>
      <c r="CO7" s="37">
        <v>27.97</v>
      </c>
      <c r="CP7" s="37">
        <v>29.28</v>
      </c>
      <c r="CQ7" s="37">
        <v>30.79</v>
      </c>
      <c r="CR7" s="37">
        <v>55.81</v>
      </c>
      <c r="CS7" s="37">
        <v>54.44</v>
      </c>
      <c r="CT7" s="37">
        <v>54.67</v>
      </c>
      <c r="CU7" s="37">
        <v>53.51</v>
      </c>
      <c r="CV7" s="37">
        <v>53.5</v>
      </c>
      <c r="CW7" s="37">
        <v>60.13</v>
      </c>
      <c r="CX7" s="37">
        <v>72.290000000000006</v>
      </c>
      <c r="CY7" s="37">
        <v>71.86</v>
      </c>
      <c r="CZ7" s="37">
        <v>74.23</v>
      </c>
      <c r="DA7" s="37">
        <v>75.3</v>
      </c>
      <c r="DB7" s="37">
        <v>75.11</v>
      </c>
      <c r="DC7" s="37">
        <v>84.41</v>
      </c>
      <c r="DD7" s="37">
        <v>84.2</v>
      </c>
      <c r="DE7" s="37">
        <v>83.8</v>
      </c>
      <c r="DF7" s="37">
        <v>83.91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0.04</v>
      </c>
      <c r="EL7" s="37">
        <v>0.11</v>
      </c>
      <c r="EM7" s="37">
        <v>0.15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116</v>
      </c>
      <c r="C9" s="39" t="s">
        <v>117</v>
      </c>
      <c r="D9" s="39" t="s">
        <v>118</v>
      </c>
      <c r="E9" s="39" t="s">
        <v>119</v>
      </c>
      <c r="F9" s="39" t="s">
        <v>120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2019-01-28T23:37:39Z</cp:lastPrinted>
  <dcterms:created xsi:type="dcterms:W3CDTF">2018-12-03T09:00:18Z</dcterms:created>
  <dcterms:modified xsi:type="dcterms:W3CDTF">2019-01-30T07:14:44Z</dcterms:modified>
  <cp:category/>
</cp:coreProperties>
</file>