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hgi+5kdPPR7Bqc28/GCsqHPuSSaPN5VeuQ/D2iies4dqmkyRMMD3jB9dg712N5uJ/Qrb31aMTl0ymuPGF53tw==" workbookSaltValue="jgiU5P8IyTbldn6v0+SMm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<sst xmlns="http://schemas.openxmlformats.org/spreadsheetml/2006/main" count="240" uniqueCount="126">
  <si>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</si>
  <si>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</si>
  <si>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</si>
  <si>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</si>
  <si>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</si>
  <si>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</si>
  <si>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</si>
  <si>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</si>
  <si>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</si>
  <si>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</si>
  <si>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</si>
  <si>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</si>
  <si>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</si>
  <si>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</si>
  <si>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</si>
  <si>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</si>
  <si>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</si>
  <si>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</si>
  <si>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</si>
  <si>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</si>
  <si>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</si>
  <si>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</si>
  <si>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</si>
  <si>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</si>
  <si>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</si>
  <si>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</si>
  <si>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</si>
  <si>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</si>
  <si>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</si>
  <si>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</si>
  <si>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</si>
  <si>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</si>
  <si>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</si>
  <si>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</si>
  <si>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</si>
  <si>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</si>
  <si>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</si>
  <si>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</si>
  <si>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</si>
  <si>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</si>
  <si>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</si>
  <si>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</si>
  <si>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</si>
  <si>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</si>
  <si>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</si>
  <si>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</si>
  <si>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</si>
  <si>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</si>
  <si>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</si>
  <si>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</si>
  <si>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</si>
  <si>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</si>
  <si>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</si>
  <si>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</si>
  <si>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</si>
  <si>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</si>
  <si>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</si>
  <si>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</si>
  <si>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</si>
  <si>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</si>
  <si>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</si>
  <si>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</si>
  <si>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</si>
  <si>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</si>
  <si>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</si>
  <si>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</si>
  <si>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</si>
  <si>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</si>
  <si>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</si>
  <si>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</si>
  <si>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</si>
  <si>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</si>
  <si>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</si>
  <si>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</si>
  <si>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</si>
  <si>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</si>
  <si>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</si>
  <si>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</si>
  <si>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</si>
  <si>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</si>
  <si>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</si>
  <si>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</si>
  <si>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</si>
  <si>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</si>
  <si>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</si>
  <si>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</si>
  <si>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</si>
  <si>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</si>
  <si>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</si>
  <si>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</si>
  <si>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</si>
  <si>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</si>
  <si>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</si>
  <si>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</si>
  <si>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</si>
  <si>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</si>
  <si>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</si>
  <si>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</si>
  <si>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</si>
  <si>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</si>
  <si>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</si>
  <si>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</si>
  <si>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</si>
  <si>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</si>
  <si>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</si>
  <si>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</si>
  <si>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</si>
  <si>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</si>
  <si>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</si>
  <si>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</si>
  <si>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</si>
  <si>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</si>
  <si>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</si>
  <si>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</si>
  <si>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</si>
  <si>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</si>
  <si>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</si>
  <si>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</si>
  <si>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</si>
  <si>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</si>
  <si>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</si>
  <si>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</si>
  <si>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</si>
  <si>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林業集落排水は、林業集落の生活環境を改善し、安全・安心な生活を確保するうえで必要不可欠な基盤施設であるとともに、水環境の保全、水循環を資源の再利用を踏まえた循環型社会に貢献していく役割を担っています。
 また、林業集落排水事業が担う役割がますます多様化していく中で、より一層の効果的で健全なる運営が求められます。
 今後は、維持管理コストの削減及び料金の見直しなど重点を置き経営基盤の強化を進めいていかなければなりません。</t>
    <rPh sb="1" eb="3">
      <t>リンギョウ</t>
    </rPh>
    <rPh sb="3" eb="5">
      <t>シュウラク</t>
    </rPh>
    <rPh sb="5" eb="7">
      <t>ハイスイ</t>
    </rPh>
    <rPh sb="9" eb="11">
      <t>リンギョウ</t>
    </rPh>
    <rPh sb="11" eb="13">
      <t>シュウラク</t>
    </rPh>
    <rPh sb="14" eb="16">
      <t>セイカツ</t>
    </rPh>
    <rPh sb="16" eb="18">
      <t>カンキョウ</t>
    </rPh>
    <rPh sb="19" eb="21">
      <t>カイゼン</t>
    </rPh>
    <rPh sb="23" eb="25">
      <t>アンゼン</t>
    </rPh>
    <rPh sb="26" eb="28">
      <t>アンシン</t>
    </rPh>
    <rPh sb="29" eb="31">
      <t>セイカツ</t>
    </rPh>
    <rPh sb="32" eb="34">
      <t>カクホ</t>
    </rPh>
    <rPh sb="39" eb="41">
      <t>ヒツヨウ</t>
    </rPh>
    <rPh sb="41" eb="44">
      <t>フカケツ</t>
    </rPh>
    <rPh sb="45" eb="47">
      <t>キバン</t>
    </rPh>
    <rPh sb="47" eb="49">
      <t>シセツ</t>
    </rPh>
    <rPh sb="57" eb="58">
      <t>ミズ</t>
    </rPh>
    <rPh sb="58" eb="60">
      <t>カンキョウ</t>
    </rPh>
    <rPh sb="61" eb="63">
      <t>ホゼン</t>
    </rPh>
    <rPh sb="64" eb="65">
      <t>ミズ</t>
    </rPh>
    <rPh sb="65" eb="67">
      <t>ジュンカン</t>
    </rPh>
    <rPh sb="68" eb="70">
      <t>シゲン</t>
    </rPh>
    <rPh sb="71" eb="74">
      <t>サイリヨウ</t>
    </rPh>
    <rPh sb="75" eb="76">
      <t>フ</t>
    </rPh>
    <rPh sb="79" eb="82">
      <t>ジュンカンガタ</t>
    </rPh>
    <rPh sb="82" eb="84">
      <t>シャカイ</t>
    </rPh>
    <rPh sb="85" eb="87">
      <t>コウケン</t>
    </rPh>
    <rPh sb="91" eb="93">
      <t>ヤクワリ</t>
    </rPh>
    <rPh sb="94" eb="95">
      <t>ニナ</t>
    </rPh>
    <rPh sb="106" eb="108">
      <t>リンギョウ</t>
    </rPh>
    <rPh sb="108" eb="110">
      <t>シュウラク</t>
    </rPh>
    <rPh sb="110" eb="112">
      <t>ハイスイ</t>
    </rPh>
    <rPh sb="112" eb="114">
      <t>ジギョウ</t>
    </rPh>
    <rPh sb="115" eb="116">
      <t>ニナ</t>
    </rPh>
    <rPh sb="117" eb="119">
      <t>ヤクワリ</t>
    </rPh>
    <rPh sb="124" eb="127">
      <t>タヨウカ</t>
    </rPh>
    <rPh sb="131" eb="132">
      <t>ナカ</t>
    </rPh>
    <rPh sb="136" eb="138">
      <t>イッソウ</t>
    </rPh>
    <rPh sb="139" eb="142">
      <t>コウカテキ</t>
    </rPh>
    <rPh sb="143" eb="145">
      <t>ケンゼン</t>
    </rPh>
    <rPh sb="147" eb="149">
      <t>ウンエイ</t>
    </rPh>
    <rPh sb="150" eb="151">
      <t>モト</t>
    </rPh>
    <rPh sb="159" eb="161">
      <t>コンゴ</t>
    </rPh>
    <rPh sb="163" eb="165">
      <t>イジ</t>
    </rPh>
    <rPh sb="165" eb="167">
      <t>カンリ</t>
    </rPh>
    <rPh sb="171" eb="173">
      <t>サクゲン</t>
    </rPh>
    <rPh sb="173" eb="174">
      <t>オヨ</t>
    </rPh>
    <rPh sb="175" eb="177">
      <t>リョウキン</t>
    </rPh>
    <rPh sb="178" eb="180">
      <t>ミナオ</t>
    </rPh>
    <rPh sb="183" eb="185">
      <t>ジュウテン</t>
    </rPh>
    <rPh sb="186" eb="187">
      <t>オ</t>
    </rPh>
    <rPh sb="188" eb="190">
      <t>ケイエイ</t>
    </rPh>
    <rPh sb="190" eb="192">
      <t>キバン</t>
    </rPh>
    <rPh sb="193" eb="195">
      <t>キョウカ</t>
    </rPh>
    <rPh sb="196" eb="197">
      <t>スス</t>
    </rPh>
    <phoneticPr fontId="4"/>
  </si>
  <si>
    <t xml:space="preserve"> 林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今後はコストの削減・維持管理にあたって包括民間委託、組織の簡素合理が必要がある。</t>
    <rPh sb="1" eb="3">
      <t>リンギョウ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6">
      <t>サイサン</t>
    </rPh>
    <rPh sb="106" eb="107">
      <t>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4" eb="166">
      <t>ヒツヨウ</t>
    </rPh>
    <phoneticPr fontId="7"/>
  </si>
  <si>
    <t xml:space="preserve"> 供用開始後２０年程度を経過しており、管路については老朽化は見られないが、施設は機械・電気設備が経年劣化による不具合が生じ始めている。老朽化への対応は極めて重要であることから、まずは現在の施設の状況を把握し機能診断調査を実施していく必要がある。
 また、通常の維持管理をより適切に実施することにより、維持管理費の削減を図り、将来的な補修・改善を実施していく必要がある。</t>
    <rPh sb="1" eb="3">
      <t>キョウヨウ</t>
    </rPh>
    <rPh sb="3" eb="5">
      <t>カイシ</t>
    </rPh>
    <rPh sb="5" eb="6">
      <t>ゴ</t>
    </rPh>
    <rPh sb="8" eb="9">
      <t>ネン</t>
    </rPh>
    <rPh sb="9" eb="11">
      <t>テイド</t>
    </rPh>
    <rPh sb="12" eb="14">
      <t>ケイカ</t>
    </rPh>
    <rPh sb="19" eb="21">
      <t>カンロ</t>
    </rPh>
    <rPh sb="26" eb="28">
      <t>ロウキュウ</t>
    </rPh>
    <rPh sb="28" eb="29">
      <t>カ</t>
    </rPh>
    <rPh sb="30" eb="31">
      <t>ミ</t>
    </rPh>
    <rPh sb="37" eb="39">
      <t>シセツ</t>
    </rPh>
    <rPh sb="40" eb="42">
      <t>キカイ</t>
    </rPh>
    <rPh sb="43" eb="45">
      <t>デンキ</t>
    </rPh>
    <rPh sb="45" eb="47">
      <t>セツビ</t>
    </rPh>
    <rPh sb="48" eb="50">
      <t>ケイネン</t>
    </rPh>
    <rPh sb="50" eb="52">
      <t>レッカ</t>
    </rPh>
    <rPh sb="55" eb="58">
      <t>フグアイ</t>
    </rPh>
    <rPh sb="59" eb="60">
      <t>ショウ</t>
    </rPh>
    <rPh sb="61" eb="62">
      <t>ハジ</t>
    </rPh>
    <rPh sb="67" eb="70">
      <t>ロウキュウカ</t>
    </rPh>
    <rPh sb="72" eb="74">
      <t>タイオウ</t>
    </rPh>
    <rPh sb="75" eb="76">
      <t>キワ</t>
    </rPh>
    <rPh sb="78" eb="80">
      <t>ジュウヨウ</t>
    </rPh>
    <rPh sb="91" eb="93">
      <t>ゲンザイ</t>
    </rPh>
    <rPh sb="94" eb="96">
      <t>シセツ</t>
    </rPh>
    <rPh sb="97" eb="99">
      <t>ジョウキョウ</t>
    </rPh>
    <rPh sb="100" eb="102">
      <t>ハアク</t>
    </rPh>
    <rPh sb="103" eb="105">
      <t>キノウ</t>
    </rPh>
    <rPh sb="105" eb="107">
      <t>シンダン</t>
    </rPh>
    <rPh sb="107" eb="109">
      <t>チョウサ</t>
    </rPh>
    <rPh sb="110" eb="112">
      <t>ジッシ</t>
    </rPh>
    <rPh sb="116" eb="118">
      <t>ヒツヨウ</t>
    </rPh>
    <rPh sb="127" eb="129">
      <t>ツウジョウ</t>
    </rPh>
    <rPh sb="130" eb="132">
      <t>イジ</t>
    </rPh>
    <rPh sb="132" eb="134">
      <t>カンリ</t>
    </rPh>
    <rPh sb="137" eb="139">
      <t>テキセツ</t>
    </rPh>
    <rPh sb="140" eb="142">
      <t>ジッシ</t>
    </rPh>
    <rPh sb="150" eb="152">
      <t>イジ</t>
    </rPh>
    <rPh sb="152" eb="155">
      <t>カンリヒ</t>
    </rPh>
    <rPh sb="156" eb="158">
      <t>サクゲン</t>
    </rPh>
    <rPh sb="159" eb="160">
      <t>ハカ</t>
    </rPh>
    <rPh sb="162" eb="165">
      <t>ショウライテキ</t>
    </rPh>
    <rPh sb="166" eb="168">
      <t>ホシュウ</t>
    </rPh>
    <rPh sb="169" eb="171">
      <t>カイゼン</t>
    </rPh>
    <rPh sb="172" eb="174">
      <t>ジッシ</t>
    </rPh>
    <rPh sb="178" eb="180">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</si>
</sst>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30-4782-8226-8B9CB4D6B372}"/>
            </c:ext>
          </c:extLst>
        </c:ser>
        <c:dLbls>
          <c:showLegendKey val="0"/>
          <c:showVal val="0"/>
          <c:showCatName val="0"/>
          <c:showSerName val="0"/>
          <c:showPercent val="0"/>
          <c:showBubbleSize val="0"/>
        </c:dLbls>
        <c:gapWidth val="150"/>
        <c:axId val="67512576"/>
        <c:axId val="6753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0.02</c:v>
                </c:pt>
                <c:pt idx="4">
                  <c:v>0</c:v>
                </c:pt>
              </c:numCache>
            </c:numRef>
          </c:val>
          <c:smooth val="0"/>
          <c:extLst xmlns:c16r2="http://schemas.microsoft.com/office/drawing/2015/06/chart">
            <c:ext xmlns:c16="http://schemas.microsoft.com/office/drawing/2014/chart" uri="{C3380CC4-5D6E-409C-BE32-E72D297353CC}">
              <c16:uniqueId val="{00000001-0A30-4782-8226-8B9CB4D6B372}"/>
            </c:ext>
          </c:extLst>
        </c:ser>
        <c:dLbls>
          <c:showLegendKey val="0"/>
          <c:showVal val="0"/>
          <c:showCatName val="0"/>
          <c:showSerName val="0"/>
          <c:showPercent val="0"/>
          <c:showBubbleSize val="0"/>
        </c:dLbls>
        <c:marker val="1"/>
        <c:smooth val="0"/>
        <c:axId val="67512576"/>
        <c:axId val="67532672"/>
      </c:lineChart>
      <c:dateAx>
        <c:axId val="67512576"/>
        <c:scaling>
          <c:orientation val="minMax"/>
        </c:scaling>
        <c:delete val="1"/>
        <c:axPos val="b"/>
        <c:numFmt formatCode="ge" sourceLinked="1"/>
        <c:majorTickMark val="none"/>
        <c:minorTickMark val="none"/>
        <c:tickLblPos val="none"/>
        <c:crossAx val="67532672"/>
        <c:crosses val="autoZero"/>
        <c:auto val="1"/>
        <c:lblOffset val="100"/>
        <c:baseTimeUnit val="years"/>
      </c:dateAx>
      <c:valAx>
        <c:axId val="675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12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27.84</c:v>
                </c:pt>
                <c:pt idx="1">
                  <c:v>27.84</c:v>
                </c:pt>
                <c:pt idx="2">
                  <c:v>27.84</c:v>
                </c:pt>
                <c:pt idx="3">
                  <c:v>27.84</c:v>
                </c:pt>
                <c:pt idx="4">
                  <c:v>27.84</c:v>
                </c:pt>
              </c:numCache>
            </c:numRef>
          </c:val>
          <c:extLst xmlns:c16r2="http://schemas.microsoft.com/office/drawing/2015/06/chart">
            <c:ext xmlns:c16="http://schemas.microsoft.com/office/drawing/2014/chart" uri="{C3380CC4-5D6E-409C-BE32-E72D297353CC}">
              <c16:uniqueId val="{00000000-1E88-4176-ADA1-D9672764C1EF}"/>
            </c:ext>
          </c:extLst>
        </c:ser>
        <c:dLbls>
          <c:showLegendKey val="0"/>
          <c:showVal val="0"/>
          <c:showCatName val="0"/>
          <c:showSerName val="0"/>
          <c:showPercent val="0"/>
          <c:showBubbleSize val="0"/>
        </c:dLbls>
        <c:gapWidth val="150"/>
        <c:axId val="68554752"/>
        <c:axId val="6855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56.52</c:v>
                </c:pt>
                <c:pt idx="2">
                  <c:v>53.97</c:v>
                </c:pt>
                <c:pt idx="3">
                  <c:v>40.53</c:v>
                </c:pt>
                <c:pt idx="4">
                  <c:v>40.67</c:v>
                </c:pt>
              </c:numCache>
            </c:numRef>
          </c:val>
          <c:smooth val="0"/>
          <c:extLst xmlns:c16r2="http://schemas.microsoft.com/office/drawing/2015/06/chart">
            <c:ext xmlns:c16="http://schemas.microsoft.com/office/drawing/2014/chart" uri="{C3380CC4-5D6E-409C-BE32-E72D297353CC}">
              <c16:uniqueId val="{00000001-1E88-4176-ADA1-D9672764C1EF}"/>
            </c:ext>
          </c:extLst>
        </c:ser>
        <c:dLbls>
          <c:showLegendKey val="0"/>
          <c:showVal val="0"/>
          <c:showCatName val="0"/>
          <c:showSerName val="0"/>
          <c:showPercent val="0"/>
          <c:showBubbleSize val="0"/>
        </c:dLbls>
        <c:marker val="1"/>
        <c:smooth val="0"/>
        <c:axId val="68554752"/>
        <c:axId val="68556672"/>
      </c:lineChart>
      <c:dateAx>
        <c:axId val="68554752"/>
        <c:scaling>
          <c:orientation val="minMax"/>
        </c:scaling>
        <c:delete val="1"/>
        <c:axPos val="b"/>
        <c:numFmt formatCode="ge" sourceLinked="1"/>
        <c:majorTickMark val="none"/>
        <c:minorTickMark val="none"/>
        <c:tickLblPos val="none"/>
        <c:crossAx val="68556672"/>
        <c:crosses val="autoZero"/>
        <c:auto val="1"/>
        <c:lblOffset val="100"/>
        <c:baseTimeUnit val="years"/>
      </c:dateAx>
      <c:valAx>
        <c:axId val="68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98.72</c:v>
                </c:pt>
                <c:pt idx="1">
                  <c:v>98.19</c:v>
                </c:pt>
                <c:pt idx="2">
                  <c:v>97.75</c:v>
                </c:pt>
                <c:pt idx="3">
                  <c:v>100</c:v>
                </c:pt>
                <c:pt idx="4">
                  <c:v>100</c:v>
                </c:pt>
              </c:numCache>
            </c:numRef>
          </c:val>
          <c:extLst xmlns:c16r2="http://schemas.microsoft.com/office/drawing/2015/06/chart">
            <c:ext xmlns:c16="http://schemas.microsoft.com/office/drawing/2014/chart" uri="{C3380CC4-5D6E-409C-BE32-E72D297353CC}">
              <c16:uniqueId val="{00000000-E0F5-44DC-90FD-04143B0E06B4}"/>
            </c:ext>
          </c:extLst>
        </c:ser>
        <c:dLbls>
          <c:showLegendKey val="0"/>
          <c:showVal val="0"/>
          <c:showCatName val="0"/>
          <c:showSerName val="0"/>
          <c:showPercent val="0"/>
          <c:showBubbleSize val="0"/>
        </c:dLbls>
        <c:gapWidth val="150"/>
        <c:axId val="68608384"/>
        <c:axId val="686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89.31</c:v>
                </c:pt>
                <c:pt idx="1">
                  <c:v>91.27</c:v>
                </c:pt>
                <c:pt idx="2">
                  <c:v>92.01</c:v>
                </c:pt>
                <c:pt idx="3">
                  <c:v>90.28</c:v>
                </c:pt>
                <c:pt idx="4">
                  <c:v>89.47</c:v>
                </c:pt>
              </c:numCache>
            </c:numRef>
          </c:val>
          <c:smooth val="0"/>
          <c:extLst xmlns:c16r2="http://schemas.microsoft.com/office/drawing/2015/06/chart">
            <c:ext xmlns:c16="http://schemas.microsoft.com/office/drawing/2014/chart" uri="{C3380CC4-5D6E-409C-BE32-E72D297353CC}">
              <c16:uniqueId val="{00000001-E0F5-44DC-90FD-04143B0E06B4}"/>
            </c:ext>
          </c:extLst>
        </c:ser>
        <c:dLbls>
          <c:showLegendKey val="0"/>
          <c:showVal val="0"/>
          <c:showCatName val="0"/>
          <c:showSerName val="0"/>
          <c:showPercent val="0"/>
          <c:showBubbleSize val="0"/>
        </c:dLbls>
        <c:marker val="1"/>
        <c:smooth val="0"/>
        <c:axId val="68608384"/>
        <c:axId val="68610304"/>
      </c:lineChart>
      <c:dateAx>
        <c:axId val="68608384"/>
        <c:scaling>
          <c:orientation val="minMax"/>
        </c:scaling>
        <c:delete val="1"/>
        <c:axPos val="b"/>
        <c:numFmt formatCode="ge" sourceLinked="1"/>
        <c:majorTickMark val="none"/>
        <c:minorTickMark val="none"/>
        <c:tickLblPos val="none"/>
        <c:crossAx val="68610304"/>
        <c:crosses val="autoZero"/>
        <c:auto val="1"/>
        <c:lblOffset val="100"/>
        <c:baseTimeUnit val="years"/>
      </c:dateAx>
      <c:valAx>
        <c:axId val="686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60.67</c:v>
                </c:pt>
                <c:pt idx="1">
                  <c:v>55.82</c:v>
                </c:pt>
                <c:pt idx="2">
                  <c:v>57.29</c:v>
                </c:pt>
                <c:pt idx="3">
                  <c:v>55.46</c:v>
                </c:pt>
                <c:pt idx="4">
                  <c:v>81.900000000000006</c:v>
                </c:pt>
              </c:numCache>
            </c:numRef>
          </c:val>
          <c:extLst xmlns:c16r2="http://schemas.microsoft.com/office/drawing/2015/06/chart">
            <c:ext xmlns:c16="http://schemas.microsoft.com/office/drawing/2014/chart" uri="{C3380CC4-5D6E-409C-BE32-E72D297353CC}">
              <c16:uniqueId val="{00000000-63BB-43A2-ABED-C97466755884}"/>
            </c:ext>
          </c:extLst>
        </c:ser>
        <c:dLbls>
          <c:showLegendKey val="0"/>
          <c:showVal val="0"/>
          <c:showCatName val="0"/>
          <c:showSerName val="0"/>
          <c:showPercent val="0"/>
          <c:showBubbleSize val="0"/>
        </c:dLbls>
        <c:gapWidth val="150"/>
        <c:axId val="67563904"/>
        <c:axId val="6756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BB-43A2-ABED-C97466755884}"/>
            </c:ext>
          </c:extLst>
        </c:ser>
        <c:dLbls>
          <c:showLegendKey val="0"/>
          <c:showVal val="0"/>
          <c:showCatName val="0"/>
          <c:showSerName val="0"/>
          <c:showPercent val="0"/>
          <c:showBubbleSize val="0"/>
        </c:dLbls>
        <c:marker val="1"/>
        <c:smooth val="0"/>
        <c:axId val="67563904"/>
        <c:axId val="67565824"/>
      </c:lineChart>
      <c:dateAx>
        <c:axId val="67563904"/>
        <c:scaling>
          <c:orientation val="minMax"/>
        </c:scaling>
        <c:delete val="1"/>
        <c:axPos val="b"/>
        <c:numFmt formatCode="ge" sourceLinked="1"/>
        <c:majorTickMark val="none"/>
        <c:minorTickMark val="none"/>
        <c:tickLblPos val="none"/>
        <c:crossAx val="67565824"/>
        <c:crosses val="autoZero"/>
        <c:auto val="1"/>
        <c:lblOffset val="100"/>
        <c:baseTimeUnit val="years"/>
      </c:dateAx>
      <c:valAx>
        <c:axId val="675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AE-4085-850B-CA6446A303FB}"/>
            </c:ext>
          </c:extLst>
        </c:ser>
        <c:dLbls>
          <c:showLegendKey val="0"/>
          <c:showVal val="0"/>
          <c:showCatName val="0"/>
          <c:showSerName val="0"/>
          <c:showPercent val="0"/>
          <c:showBubbleSize val="0"/>
        </c:dLbls>
        <c:gapWidth val="150"/>
        <c:axId val="68203264"/>
        <c:axId val="682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AE-4085-850B-CA6446A303FB}"/>
            </c:ext>
          </c:extLst>
        </c:ser>
        <c:dLbls>
          <c:showLegendKey val="0"/>
          <c:showVal val="0"/>
          <c:showCatName val="0"/>
          <c:showSerName val="0"/>
          <c:showPercent val="0"/>
          <c:showBubbleSize val="0"/>
        </c:dLbls>
        <c:marker val="1"/>
        <c:smooth val="0"/>
        <c:axId val="68203264"/>
        <c:axId val="68205184"/>
      </c:lineChart>
      <c:dateAx>
        <c:axId val="68203264"/>
        <c:scaling>
          <c:orientation val="minMax"/>
        </c:scaling>
        <c:delete val="1"/>
        <c:axPos val="b"/>
        <c:numFmt formatCode="ge" sourceLinked="1"/>
        <c:majorTickMark val="none"/>
        <c:minorTickMark val="none"/>
        <c:tickLblPos val="none"/>
        <c:crossAx val="68205184"/>
        <c:crosses val="autoZero"/>
        <c:auto val="1"/>
        <c:lblOffset val="100"/>
        <c:baseTimeUnit val="years"/>
      </c:dateAx>
      <c:valAx>
        <c:axId val="682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B3-4EC7-8B87-C19D45B660ED}"/>
            </c:ext>
          </c:extLst>
        </c:ser>
        <c:dLbls>
          <c:showLegendKey val="0"/>
          <c:showVal val="0"/>
          <c:showCatName val="0"/>
          <c:showSerName val="0"/>
          <c:showPercent val="0"/>
          <c:showBubbleSize val="0"/>
        </c:dLbls>
        <c:gapWidth val="150"/>
        <c:axId val="68318336"/>
        <c:axId val="683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B3-4EC7-8B87-C19D45B660ED}"/>
            </c:ext>
          </c:extLst>
        </c:ser>
        <c:dLbls>
          <c:showLegendKey val="0"/>
          <c:showVal val="0"/>
          <c:showCatName val="0"/>
          <c:showSerName val="0"/>
          <c:showPercent val="0"/>
          <c:showBubbleSize val="0"/>
        </c:dLbls>
        <c:marker val="1"/>
        <c:smooth val="0"/>
        <c:axId val="68318336"/>
        <c:axId val="68320256"/>
      </c:lineChart>
      <c:dateAx>
        <c:axId val="68318336"/>
        <c:scaling>
          <c:orientation val="minMax"/>
        </c:scaling>
        <c:delete val="1"/>
        <c:axPos val="b"/>
        <c:numFmt formatCode="ge" sourceLinked="1"/>
        <c:majorTickMark val="none"/>
        <c:minorTickMark val="none"/>
        <c:tickLblPos val="none"/>
        <c:crossAx val="68320256"/>
        <c:crosses val="autoZero"/>
        <c:auto val="1"/>
        <c:lblOffset val="100"/>
        <c:baseTimeUnit val="years"/>
      </c:dateAx>
      <c:valAx>
        <c:axId val="683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8E-4441-9DB1-16F489C5AB5B}"/>
            </c:ext>
          </c:extLst>
        </c:ser>
        <c:dLbls>
          <c:showLegendKey val="0"/>
          <c:showVal val="0"/>
          <c:showCatName val="0"/>
          <c:showSerName val="0"/>
          <c:showPercent val="0"/>
          <c:showBubbleSize val="0"/>
        </c:dLbls>
        <c:gapWidth val="150"/>
        <c:axId val="68345216"/>
        <c:axId val="686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8E-4441-9DB1-16F489C5AB5B}"/>
            </c:ext>
          </c:extLst>
        </c:ser>
        <c:dLbls>
          <c:showLegendKey val="0"/>
          <c:showVal val="0"/>
          <c:showCatName val="0"/>
          <c:showSerName val="0"/>
          <c:showPercent val="0"/>
          <c:showBubbleSize val="0"/>
        </c:dLbls>
        <c:marker val="1"/>
        <c:smooth val="0"/>
        <c:axId val="68345216"/>
        <c:axId val="68638208"/>
      </c:lineChart>
      <c:dateAx>
        <c:axId val="68345216"/>
        <c:scaling>
          <c:orientation val="minMax"/>
        </c:scaling>
        <c:delete val="1"/>
        <c:axPos val="b"/>
        <c:numFmt formatCode="ge" sourceLinked="1"/>
        <c:majorTickMark val="none"/>
        <c:minorTickMark val="none"/>
        <c:tickLblPos val="none"/>
        <c:crossAx val="68638208"/>
        <c:crosses val="autoZero"/>
        <c:auto val="1"/>
        <c:lblOffset val="100"/>
        <c:baseTimeUnit val="years"/>
      </c:dateAx>
      <c:valAx>
        <c:axId val="686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4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57-410B-9FAC-A0E5D415FDC7}"/>
            </c:ext>
          </c:extLst>
        </c:ser>
        <c:dLbls>
          <c:showLegendKey val="0"/>
          <c:showVal val="0"/>
          <c:showCatName val="0"/>
          <c:showSerName val="0"/>
          <c:showPercent val="0"/>
          <c:showBubbleSize val="0"/>
        </c:dLbls>
        <c:gapWidth val="150"/>
        <c:axId val="68647168"/>
        <c:axId val="686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57-410B-9FAC-A0E5D415FDC7}"/>
            </c:ext>
          </c:extLst>
        </c:ser>
        <c:dLbls>
          <c:showLegendKey val="0"/>
          <c:showVal val="0"/>
          <c:showCatName val="0"/>
          <c:showSerName val="0"/>
          <c:showPercent val="0"/>
          <c:showBubbleSize val="0"/>
        </c:dLbls>
        <c:marker val="1"/>
        <c:smooth val="0"/>
        <c:axId val="68647168"/>
        <c:axId val="68673920"/>
      </c:lineChart>
      <c:dateAx>
        <c:axId val="68647168"/>
        <c:scaling>
          <c:orientation val="minMax"/>
        </c:scaling>
        <c:delete val="1"/>
        <c:axPos val="b"/>
        <c:numFmt formatCode="ge" sourceLinked="1"/>
        <c:majorTickMark val="none"/>
        <c:minorTickMark val="none"/>
        <c:tickLblPos val="none"/>
        <c:crossAx val="68673920"/>
        <c:crosses val="autoZero"/>
        <c:auto val="1"/>
        <c:lblOffset val="100"/>
        <c:baseTimeUnit val="years"/>
      </c:dateAx>
      <c:valAx>
        <c:axId val="686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1934.5</c:v>
                </c:pt>
                <c:pt idx="1">
                  <c:v>1798.15</c:v>
                </c:pt>
                <c:pt idx="2">
                  <c:v>2963.28</c:v>
                </c:pt>
                <c:pt idx="3">
                  <c:v>2914.82</c:v>
                </c:pt>
                <c:pt idx="4" formatCode="#,##0.00;&quot;△&quot;#,##0.00">
                  <c:v>0</c:v>
                </c:pt>
              </c:numCache>
            </c:numRef>
          </c:val>
          <c:extLst xmlns:c16r2="http://schemas.microsoft.com/office/drawing/2015/06/chart">
            <c:ext xmlns:c16="http://schemas.microsoft.com/office/drawing/2014/chart" uri="{C3380CC4-5D6E-409C-BE32-E72D297353CC}">
              <c16:uniqueId val="{00000000-3A94-4EA8-9E2E-78F8F33C7138}"/>
            </c:ext>
          </c:extLst>
        </c:ser>
        <c:dLbls>
          <c:showLegendKey val="0"/>
          <c:showVal val="0"/>
          <c:showCatName val="0"/>
          <c:showSerName val="0"/>
          <c:showPercent val="0"/>
          <c:showBubbleSize val="0"/>
        </c:dLbls>
        <c:gapWidth val="150"/>
        <c:axId val="68381312"/>
        <c:axId val="683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1156.78</c:v>
                </c:pt>
                <c:pt idx="1">
                  <c:v>1239.21</c:v>
                </c:pt>
                <c:pt idx="2">
                  <c:v>1196.58</c:v>
                </c:pt>
                <c:pt idx="3">
                  <c:v>776.75</c:v>
                </c:pt>
                <c:pt idx="4">
                  <c:v>438.26</c:v>
                </c:pt>
              </c:numCache>
            </c:numRef>
          </c:val>
          <c:smooth val="0"/>
          <c:extLst xmlns:c16r2="http://schemas.microsoft.com/office/drawing/2015/06/chart">
            <c:ext xmlns:c16="http://schemas.microsoft.com/office/drawing/2014/chart" uri="{C3380CC4-5D6E-409C-BE32-E72D297353CC}">
              <c16:uniqueId val="{00000001-3A94-4EA8-9E2E-78F8F33C7138}"/>
            </c:ext>
          </c:extLst>
        </c:ser>
        <c:dLbls>
          <c:showLegendKey val="0"/>
          <c:showVal val="0"/>
          <c:showCatName val="0"/>
          <c:showSerName val="0"/>
          <c:showPercent val="0"/>
          <c:showBubbleSize val="0"/>
        </c:dLbls>
        <c:marker val="1"/>
        <c:smooth val="0"/>
        <c:axId val="68381312"/>
        <c:axId val="68383488"/>
      </c:lineChart>
      <c:dateAx>
        <c:axId val="68381312"/>
        <c:scaling>
          <c:orientation val="minMax"/>
        </c:scaling>
        <c:delete val="1"/>
        <c:axPos val="b"/>
        <c:numFmt formatCode="ge" sourceLinked="1"/>
        <c:majorTickMark val="none"/>
        <c:minorTickMark val="none"/>
        <c:tickLblPos val="none"/>
        <c:crossAx val="68383488"/>
        <c:crosses val="autoZero"/>
        <c:auto val="1"/>
        <c:lblOffset val="100"/>
        <c:baseTimeUnit val="years"/>
      </c:dateAx>
      <c:valAx>
        <c:axId val="683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34.950000000000003</c:v>
                </c:pt>
                <c:pt idx="1">
                  <c:v>31.59</c:v>
                </c:pt>
                <c:pt idx="2">
                  <c:v>30.38</c:v>
                </c:pt>
                <c:pt idx="3">
                  <c:v>30.5</c:v>
                </c:pt>
                <c:pt idx="4">
                  <c:v>52.9</c:v>
                </c:pt>
              </c:numCache>
            </c:numRef>
          </c:val>
          <c:extLst xmlns:c16r2="http://schemas.microsoft.com/office/drawing/2015/06/chart">
            <c:ext xmlns:c16="http://schemas.microsoft.com/office/drawing/2014/chart" uri="{C3380CC4-5D6E-409C-BE32-E72D297353CC}">
              <c16:uniqueId val="{00000000-1BAE-4D09-BB84-38D2D2441A5E}"/>
            </c:ext>
          </c:extLst>
        </c:ser>
        <c:dLbls>
          <c:showLegendKey val="0"/>
          <c:showVal val="0"/>
          <c:showCatName val="0"/>
          <c:showSerName val="0"/>
          <c:showPercent val="0"/>
          <c:showBubbleSize val="0"/>
        </c:dLbls>
        <c:gapWidth val="150"/>
        <c:axId val="68410368"/>
        <c:axId val="6841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33.82</c:v>
                </c:pt>
                <c:pt idx="1">
                  <c:v>38.14</c:v>
                </c:pt>
                <c:pt idx="2">
                  <c:v>38.28</c:v>
                </c:pt>
                <c:pt idx="3">
                  <c:v>38.49</c:v>
                </c:pt>
                <c:pt idx="4">
                  <c:v>39.86</c:v>
                </c:pt>
              </c:numCache>
            </c:numRef>
          </c:val>
          <c:smooth val="0"/>
          <c:extLst xmlns:c16r2="http://schemas.microsoft.com/office/drawing/2015/06/chart">
            <c:ext xmlns:c16="http://schemas.microsoft.com/office/drawing/2014/chart" uri="{C3380CC4-5D6E-409C-BE32-E72D297353CC}">
              <c16:uniqueId val="{00000001-1BAE-4D09-BB84-38D2D2441A5E}"/>
            </c:ext>
          </c:extLst>
        </c:ser>
        <c:dLbls>
          <c:showLegendKey val="0"/>
          <c:showVal val="0"/>
          <c:showCatName val="0"/>
          <c:showSerName val="0"/>
          <c:showPercent val="0"/>
          <c:showBubbleSize val="0"/>
        </c:dLbls>
        <c:marker val="1"/>
        <c:smooth val="0"/>
        <c:axId val="68410368"/>
        <c:axId val="68416640"/>
      </c:lineChart>
      <c:dateAx>
        <c:axId val="68410368"/>
        <c:scaling>
          <c:orientation val="minMax"/>
        </c:scaling>
        <c:delete val="1"/>
        <c:axPos val="b"/>
        <c:numFmt formatCode="ge" sourceLinked="1"/>
        <c:majorTickMark val="none"/>
        <c:minorTickMark val="none"/>
        <c:tickLblPos val="none"/>
        <c:crossAx val="68416640"/>
        <c:crosses val="autoZero"/>
        <c:auto val="1"/>
        <c:lblOffset val="100"/>
        <c:baseTimeUnit val="years"/>
      </c:dateAx>
      <c:valAx>
        <c:axId val="684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800.2</c:v>
                </c:pt>
                <c:pt idx="1">
                  <c:v>923.4</c:v>
                </c:pt>
                <c:pt idx="2">
                  <c:v>932.3</c:v>
                </c:pt>
                <c:pt idx="3">
                  <c:v>948.8</c:v>
                </c:pt>
                <c:pt idx="4">
                  <c:v>544.4</c:v>
                </c:pt>
              </c:numCache>
            </c:numRef>
          </c:val>
          <c:extLst xmlns:c16r2="http://schemas.microsoft.com/office/drawing/2015/06/chart">
            <c:ext xmlns:c16="http://schemas.microsoft.com/office/drawing/2014/chart" uri="{C3380CC4-5D6E-409C-BE32-E72D297353CC}">
              <c16:uniqueId val="{00000000-47ED-446E-AF5B-34E200D70A16}"/>
            </c:ext>
          </c:extLst>
        </c:ser>
        <c:dLbls>
          <c:showLegendKey val="0"/>
          <c:showVal val="0"/>
          <c:showCatName val="0"/>
          <c:showSerName val="0"/>
          <c:showPercent val="0"/>
          <c:showBubbleSize val="0"/>
        </c:dLbls>
        <c:gapWidth val="150"/>
        <c:axId val="68509056"/>
        <c:axId val="6852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525.1</c:v>
                </c:pt>
                <c:pt idx="1">
                  <c:v>471.79</c:v>
                </c:pt>
                <c:pt idx="2">
                  <c:v>468.36</c:v>
                </c:pt>
                <c:pt idx="3">
                  <c:v>479.21</c:v>
                </c:pt>
                <c:pt idx="4">
                  <c:v>451.49</c:v>
                </c:pt>
              </c:numCache>
            </c:numRef>
          </c:val>
          <c:smooth val="0"/>
          <c:extLst xmlns:c16r2="http://schemas.microsoft.com/office/drawing/2015/06/chart">
            <c:ext xmlns:c16="http://schemas.microsoft.com/office/drawing/2014/chart" uri="{C3380CC4-5D6E-409C-BE32-E72D297353CC}">
              <c16:uniqueId val="{00000001-47ED-446E-AF5B-34E200D70A16}"/>
            </c:ext>
          </c:extLst>
        </c:ser>
        <c:dLbls>
          <c:showLegendKey val="0"/>
          <c:showVal val="0"/>
          <c:showCatName val="0"/>
          <c:showSerName val="0"/>
          <c:showPercent val="0"/>
          <c:showBubbleSize val="0"/>
        </c:dLbls>
        <c:marker val="1"/>
        <c:smooth val="0"/>
        <c:axId val="68509056"/>
        <c:axId val="68527616"/>
      </c:lineChart>
      <c:dateAx>
        <c:axId val="68509056"/>
        <c:scaling>
          <c:orientation val="minMax"/>
        </c:scaling>
        <c:delete val="1"/>
        <c:axPos val="b"/>
        <c:numFmt formatCode="ge" sourceLinked="1"/>
        <c:majorTickMark val="none"/>
        <c:minorTickMark val="none"/>
        <c:tickLblPos val="none"/>
        <c:crossAx val="68527616"/>
        <c:crosses val="autoZero"/>
        <c:auto val="1"/>
        <c:lblOffset val="100"/>
        <c:baseTimeUnit val="years"/>
      </c:dateAx>
      <c:valAx>
        <c:axId val="685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6">
        <f>データ!S6</f>
        <v>3533</v>
      </c>
      <c r="AM8" s="66"/>
      <c r="AN8" s="66"/>
      <c r="AO8" s="66"/>
      <c r="AP8" s="66"/>
      <c r="AQ8" s="66"/>
      <c r="AR8" s="66"/>
      <c r="AS8" s="66"/>
      <c r="AT8" s="65">
        <f>データ!T6</f>
        <v>59.77</v>
      </c>
      <c r="AU8" s="65"/>
      <c r="AV8" s="65"/>
      <c r="AW8" s="65"/>
      <c r="AX8" s="65"/>
      <c r="AY8" s="65"/>
      <c r="AZ8" s="65"/>
      <c r="BA8" s="65"/>
      <c r="BB8" s="65">
        <f>データ!U6</f>
        <v>59.11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6.14</v>
      </c>
      <c r="Q10" s="65"/>
      <c r="R10" s="65"/>
      <c r="S10" s="65"/>
      <c r="T10" s="65"/>
      <c r="U10" s="65"/>
      <c r="V10" s="65"/>
      <c r="W10" s="65">
        <f>データ!Q6</f>
        <v>100</v>
      </c>
      <c r="X10" s="65"/>
      <c r="Y10" s="65"/>
      <c r="Z10" s="65"/>
      <c r="AA10" s="65"/>
      <c r="AB10" s="65"/>
      <c r="AC10" s="65"/>
      <c r="AD10" s="66">
        <f>データ!R6</f>
        <v>3072</v>
      </c>
      <c r="AE10" s="66"/>
      <c r="AF10" s="66"/>
      <c r="AG10" s="66"/>
      <c r="AH10" s="66"/>
      <c r="AI10" s="66"/>
      <c r="AJ10" s="66"/>
      <c r="AK10" s="2"/>
      <c r="AL10" s="66">
        <f>データ!V6</f>
        <v>217</v>
      </c>
      <c r="AM10" s="66"/>
      <c r="AN10" s="66"/>
      <c r="AO10" s="66"/>
      <c r="AP10" s="66"/>
      <c r="AQ10" s="66"/>
      <c r="AR10" s="66"/>
      <c r="AS10" s="66"/>
      <c r="AT10" s="65">
        <f>データ!W6</f>
        <v>0.12</v>
      </c>
      <c r="AU10" s="65"/>
      <c r="AV10" s="65"/>
      <c r="AW10" s="65"/>
      <c r="AX10" s="65"/>
      <c r="AY10" s="65"/>
      <c r="AZ10" s="65"/>
      <c r="BA10" s="65"/>
      <c r="BB10" s="65">
        <f>データ!X6</f>
        <v>1808.33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【520.82】</v>
      </c>
      <c r="I86" s="25" t="str">
        <f>データ!CA6</f>
        <v>【38.78】</v>
      </c>
      <c r="J86" s="25" t="str">
        <f>データ!CL6</f>
        <v>【460.50】</v>
      </c>
      <c r="K86" s="25" t="str">
        <f>データ!CW6</f>
        <v>【38.88】</v>
      </c>
      <c r="L86" s="25" t="str">
        <f>データ!DH6</f>
        <v>【88.63】</v>
      </c>
      <c r="M86" s="25" t="s">
        <v>55</v>
      </c>
      <c r="N86" s="25" t="s">
        <v>56</v>
      </c>
      <c r="O86" s="25" t="str">
        <f>データ!EO6</f>
        <v>【0.00】</v>
      </c>
    </row>
  </sheetData>
  <sheetProtection algorithmName="SHA-512" hashValue="ikI6nxN+qQUd1X2GuocROmRCfg7inzAd2NaYtzHFG2BxqxzMnU3IXZVMvRZkuIkQZ5BAq8i3jmN+nOT99jAzDA==" saltValue="w7ktXOnhSjRTHmpLieY9+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74071</v>
      </c>
      <c r="D6" s="32">
        <f t="shared" si="3"/>
        <v>47</v>
      </c>
      <c r="E6" s="32">
        <f t="shared" si="3"/>
        <v>17</v>
      </c>
      <c r="F6" s="32">
        <f t="shared" si="3"/>
        <v>7</v>
      </c>
      <c r="G6" s="32">
        <f t="shared" si="3"/>
        <v>0</v>
      </c>
      <c r="H6" s="32" t="str">
        <f t="shared" si="3"/>
        <v>福島県　磐梯町</v>
      </c>
      <c r="I6" s="32" t="str">
        <f t="shared" si="3"/>
        <v>法非適用</v>
      </c>
      <c r="J6" s="32" t="str">
        <f t="shared" si="3"/>
        <v>下水道事業</v>
      </c>
      <c r="K6" s="32" t="str">
        <f t="shared" si="3"/>
        <v>林業集落排水</v>
      </c>
      <c r="L6" s="32" t="str">
        <f t="shared" si="3"/>
        <v>G2</v>
      </c>
      <c r="M6" s="32" t="str">
        <f t="shared" si="3"/>
        <v>非設置</v>
      </c>
      <c r="N6" s="33" t="str">
        <f t="shared" si="3"/>
        <v>-</v>
      </c>
      <c r="O6" s="33" t="str">
        <f t="shared" si="3"/>
        <v>該当数値なし</v>
      </c>
      <c r="P6" s="33">
        <f t="shared" si="3"/>
        <v>6.14</v>
      </c>
      <c r="Q6" s="33">
        <f t="shared" si="3"/>
        <v>100</v>
      </c>
      <c r="R6" s="33">
        <f t="shared" si="3"/>
        <v>3072</v>
      </c>
      <c r="S6" s="33">
        <f t="shared" si="3"/>
        <v>3533</v>
      </c>
      <c r="T6" s="33">
        <f t="shared" si="3"/>
        <v>59.77</v>
      </c>
      <c r="U6" s="33">
        <f t="shared" si="3"/>
        <v>59.11</v>
      </c>
      <c r="V6" s="33">
        <f t="shared" si="3"/>
        <v>217</v>
      </c>
      <c r="W6" s="33">
        <f t="shared" si="3"/>
        <v>0.12</v>
      </c>
      <c r="X6" s="33">
        <f t="shared" si="3"/>
        <v>1808.33</v>
      </c>
      <c r="Y6" s="34">
        <f>IF(Y7="",NA(),Y7)</f>
        <v>60.67</v>
      </c>
      <c r="Z6" s="34">
        <f t="shared" ref="Z6:AH6" si="4">IF(Z7="",NA(),Z7)</f>
        <v>55.82</v>
      </c>
      <c r="AA6" s="34">
        <f t="shared" si="4"/>
        <v>57.29</v>
      </c>
      <c r="AB6" s="34">
        <f t="shared" si="4"/>
        <v>55.46</v>
      </c>
      <c r="AC6" s="34">
        <f t="shared" si="4"/>
        <v>81.900000000000006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1934.5</v>
      </c>
      <c r="BG6" s="34">
        <f t="shared" ref="BG6:BO6" si="7">IF(BG7="",NA(),BG7)</f>
        <v>1798.15</v>
      </c>
      <c r="BH6" s="34">
        <f t="shared" si="7"/>
        <v>2963.28</v>
      </c>
      <c r="BI6" s="34">
        <f t="shared" si="7"/>
        <v>2914.82</v>
      </c>
      <c r="BJ6" s="33">
        <f t="shared" si="7"/>
        <v>0</v>
      </c>
      <c r="BK6" s="34">
        <f t="shared" si="7"/>
        <v>1156.78</v>
      </c>
      <c r="BL6" s="34">
        <f t="shared" si="7"/>
        <v>1239.21</v>
      </c>
      <c r="BM6" s="34">
        <f t="shared" si="7"/>
        <v>1196.58</v>
      </c>
      <c r="BN6" s="34">
        <f t="shared" si="7"/>
        <v>776.75</v>
      </c>
      <c r="BO6" s="34">
        <f t="shared" si="7"/>
        <v>438.26</v>
      </c>
      <c r="BP6" s="33" t="str">
        <f>IF(BP7="","",IF(BP7="-","【-】","【"&amp;SUBSTITUTE(TEXT(BP7,"#,##0.00"),"-","△")&amp;"】"))</f>
        <v>【520.82】</v>
      </c>
      <c r="BQ6" s="34">
        <f>IF(BQ7="",NA(),BQ7)</f>
        <v>34.950000000000003</v>
      </c>
      <c r="BR6" s="34">
        <f t="shared" ref="BR6:BZ6" si="8">IF(BR7="",NA(),BR7)</f>
        <v>31.59</v>
      </c>
      <c r="BS6" s="34">
        <f t="shared" si="8"/>
        <v>30.38</v>
      </c>
      <c r="BT6" s="34">
        <f t="shared" si="8"/>
        <v>30.5</v>
      </c>
      <c r="BU6" s="34">
        <f t="shared" si="8"/>
        <v>52.9</v>
      </c>
      <c r="BV6" s="34">
        <f t="shared" si="8"/>
        <v>33.82</v>
      </c>
      <c r="BW6" s="34">
        <f t="shared" si="8"/>
        <v>38.14</v>
      </c>
      <c r="BX6" s="34">
        <f t="shared" si="8"/>
        <v>38.28</v>
      </c>
      <c r="BY6" s="34">
        <f t="shared" si="8"/>
        <v>38.49</v>
      </c>
      <c r="BZ6" s="34">
        <f t="shared" si="8"/>
        <v>39.86</v>
      </c>
      <c r="CA6" s="33" t="str">
        <f>IF(CA7="","",IF(CA7="-","【-】","【"&amp;SUBSTITUTE(TEXT(CA7,"#,##0.00"),"-","△")&amp;"】"))</f>
        <v>【38.78】</v>
      </c>
      <c r="CB6" s="34">
        <f>IF(CB7="",NA(),CB7)</f>
        <v>800.2</v>
      </c>
      <c r="CC6" s="34">
        <f t="shared" ref="CC6:CK6" si="9">IF(CC7="",NA(),CC7)</f>
        <v>923.4</v>
      </c>
      <c r="CD6" s="34">
        <f t="shared" si="9"/>
        <v>932.3</v>
      </c>
      <c r="CE6" s="34">
        <f t="shared" si="9"/>
        <v>948.8</v>
      </c>
      <c r="CF6" s="34">
        <f t="shared" si="9"/>
        <v>544.4</v>
      </c>
      <c r="CG6" s="34">
        <f t="shared" si="9"/>
        <v>525.1</v>
      </c>
      <c r="CH6" s="34">
        <f t="shared" si="9"/>
        <v>471.79</v>
      </c>
      <c r="CI6" s="34">
        <f t="shared" si="9"/>
        <v>468.36</v>
      </c>
      <c r="CJ6" s="34">
        <f t="shared" si="9"/>
        <v>479.21</v>
      </c>
      <c r="CK6" s="34">
        <f t="shared" si="9"/>
        <v>451.49</v>
      </c>
      <c r="CL6" s="33" t="str">
        <f>IF(CL7="","",IF(CL7="-","【-】","【"&amp;SUBSTITUTE(TEXT(CL7,"#,##0.00"),"-","△")&amp;"】"))</f>
        <v>【460.50】</v>
      </c>
      <c r="CM6" s="34">
        <f>IF(CM7="",NA(),CM7)</f>
        <v>27.84</v>
      </c>
      <c r="CN6" s="34">
        <f t="shared" ref="CN6:CV6" si="10">IF(CN7="",NA(),CN7)</f>
        <v>27.84</v>
      </c>
      <c r="CO6" s="34">
        <f t="shared" si="10"/>
        <v>27.84</v>
      </c>
      <c r="CP6" s="34">
        <f t="shared" si="10"/>
        <v>27.84</v>
      </c>
      <c r="CQ6" s="34">
        <f t="shared" si="10"/>
        <v>27.84</v>
      </c>
      <c r="CR6" s="34">
        <f t="shared" si="10"/>
        <v>58.58</v>
      </c>
      <c r="CS6" s="34">
        <f t="shared" si="10"/>
        <v>56.52</v>
      </c>
      <c r="CT6" s="34">
        <f t="shared" si="10"/>
        <v>53.97</v>
      </c>
      <c r="CU6" s="34">
        <f t="shared" si="10"/>
        <v>40.53</v>
      </c>
      <c r="CV6" s="34">
        <f t="shared" si="10"/>
        <v>40.67</v>
      </c>
      <c r="CW6" s="33" t="str">
        <f>IF(CW7="","",IF(CW7="-","【-】","【"&amp;SUBSTITUTE(TEXT(CW7,"#,##0.00"),"-","△")&amp;"】"))</f>
        <v>【38.88】</v>
      </c>
      <c r="CX6" s="34">
        <f>IF(CX7="",NA(),CX7)</f>
        <v>98.72</v>
      </c>
      <c r="CY6" s="34">
        <f t="shared" ref="CY6:DG6" si="11">IF(CY7="",NA(),CY7)</f>
        <v>98.19</v>
      </c>
      <c r="CZ6" s="34">
        <f t="shared" si="11"/>
        <v>97.75</v>
      </c>
      <c r="DA6" s="34">
        <f t="shared" si="11"/>
        <v>100</v>
      </c>
      <c r="DB6" s="34">
        <f t="shared" si="11"/>
        <v>100</v>
      </c>
      <c r="DC6" s="34">
        <f t="shared" si="11"/>
        <v>89.31</v>
      </c>
      <c r="DD6" s="34">
        <f t="shared" si="11"/>
        <v>91.27</v>
      </c>
      <c r="DE6" s="34">
        <f t="shared" si="11"/>
        <v>92.01</v>
      </c>
      <c r="DF6" s="34">
        <f t="shared" si="11"/>
        <v>90.28</v>
      </c>
      <c r="DG6" s="34">
        <f t="shared" si="11"/>
        <v>89.47</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0.02</v>
      </c>
      <c r="EN6" s="33">
        <f t="shared" si="14"/>
        <v>0</v>
      </c>
      <c r="EO6" s="33" t="str">
        <f>IF(EO7="","",IF(EO7="-","【-】","【"&amp;SUBSTITUTE(TEXT(EO7,"#,##0.00"),"-","△")&amp;"】"))</f>
        <v>【0.00】</v>
      </c>
    </row>
    <row r="7" spans="1:145" s="35" customFormat="1" x14ac:dyDescent="0.15">
      <c r="A7" s="27"/>
      <c r="B7" s="36">
        <v>2017</v>
      </c>
      <c r="C7" s="36">
        <v>74071</v>
      </c>
      <c r="D7" s="36">
        <v>47</v>
      </c>
      <c r="E7" s="36">
        <v>17</v>
      </c>
      <c r="F7" s="36">
        <v>7</v>
      </c>
      <c r="G7" s="36">
        <v>0</v>
      </c>
      <c r="H7" s="36" t="s">
        <v>110</v>
      </c>
      <c r="I7" s="36" t="s">
        <v>111</v>
      </c>
      <c r="J7" s="36" t="s">
        <v>112</v>
      </c>
      <c r="K7" s="36" t="s">
        <v>113</v>
      </c>
      <c r="L7" s="36" t="s">
        <v>114</v>
      </c>
      <c r="M7" s="36" t="s">
        <v>115</v>
      </c>
      <c r="N7" s="37" t="s">
        <v>116</v>
      </c>
      <c r="O7" s="37" t="s">
        <v>117</v>
      </c>
      <c r="P7" s="37">
        <v>6.14</v>
      </c>
      <c r="Q7" s="37">
        <v>100</v>
      </c>
      <c r="R7" s="37">
        <v>3072</v>
      </c>
      <c r="S7" s="37">
        <v>3533</v>
      </c>
      <c r="T7" s="37">
        <v>59.77</v>
      </c>
      <c r="U7" s="37">
        <v>59.11</v>
      </c>
      <c r="V7" s="37">
        <v>217</v>
      </c>
      <c r="W7" s="37">
        <v>0.12</v>
      </c>
      <c r="X7" s="37">
        <v>1808.33</v>
      </c>
      <c r="Y7" s="37">
        <v>60.67</v>
      </c>
      <c r="Z7" s="37">
        <v>55.82</v>
      </c>
      <c r="AA7" s="37">
        <v>57.29</v>
      </c>
      <c r="AB7" s="37">
        <v>55.46</v>
      </c>
      <c r="AC7" s="37">
        <v>81.900000000000006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1934.5</v>
      </c>
      <c r="BG7" s="37">
        <v>1798.15</v>
      </c>
      <c r="BH7" s="37">
        <v>2963.28</v>
      </c>
      <c r="BI7" s="37">
        <v>2914.82</v>
      </c>
      <c r="BJ7" s="37">
        <v>0</v>
      </c>
      <c r="BK7" s="37">
        <v>1156.78</v>
      </c>
      <c r="BL7" s="37">
        <v>1239.21</v>
      </c>
      <c r="BM7" s="37">
        <v>1196.58</v>
      </c>
      <c r="BN7" s="37">
        <v>776.75</v>
      </c>
      <c r="BO7" s="37">
        <v>438.26</v>
      </c>
      <c r="BP7" s="37">
        <v>520.82000000000005</v>
      </c>
      <c r="BQ7" s="37">
        <v>34.950000000000003</v>
      </c>
      <c r="BR7" s="37">
        <v>31.59</v>
      </c>
      <c r="BS7" s="37">
        <v>30.38</v>
      </c>
      <c r="BT7" s="37">
        <v>30.5</v>
      </c>
      <c r="BU7" s="37">
        <v>52.9</v>
      </c>
      <c r="BV7" s="37">
        <v>33.82</v>
      </c>
      <c r="BW7" s="37">
        <v>38.14</v>
      </c>
      <c r="BX7" s="37">
        <v>38.28</v>
      </c>
      <c r="BY7" s="37">
        <v>38.49</v>
      </c>
      <c r="BZ7" s="37">
        <v>39.86</v>
      </c>
      <c r="CA7" s="37">
        <v>38.78</v>
      </c>
      <c r="CB7" s="37">
        <v>800.2</v>
      </c>
      <c r="CC7" s="37">
        <v>923.4</v>
      </c>
      <c r="CD7" s="37">
        <v>932.3</v>
      </c>
      <c r="CE7" s="37">
        <v>948.8</v>
      </c>
      <c r="CF7" s="37">
        <v>544.4</v>
      </c>
      <c r="CG7" s="37">
        <v>525.1</v>
      </c>
      <c r="CH7" s="37">
        <v>471.79</v>
      </c>
      <c r="CI7" s="37">
        <v>468.36</v>
      </c>
      <c r="CJ7" s="37">
        <v>479.21</v>
      </c>
      <c r="CK7" s="37">
        <v>451.49</v>
      </c>
      <c r="CL7" s="37">
        <v>460.5</v>
      </c>
      <c r="CM7" s="37">
        <v>27.84</v>
      </c>
      <c r="CN7" s="37">
        <v>27.84</v>
      </c>
      <c r="CO7" s="37">
        <v>27.84</v>
      </c>
      <c r="CP7" s="37">
        <v>27.84</v>
      </c>
      <c r="CQ7" s="37">
        <v>27.84</v>
      </c>
      <c r="CR7" s="37">
        <v>58.58</v>
      </c>
      <c r="CS7" s="37">
        <v>56.52</v>
      </c>
      <c r="CT7" s="37">
        <v>53.97</v>
      </c>
      <c r="CU7" s="37">
        <v>40.53</v>
      </c>
      <c r="CV7" s="37">
        <v>40.67</v>
      </c>
      <c r="CW7" s="37">
        <v>38.880000000000003</v>
      </c>
      <c r="CX7" s="37">
        <v>98.72</v>
      </c>
      <c r="CY7" s="37">
        <v>98.19</v>
      </c>
      <c r="CZ7" s="37">
        <v>97.75</v>
      </c>
      <c r="DA7" s="37">
        <v>100</v>
      </c>
      <c r="DB7" s="37">
        <v>100</v>
      </c>
      <c r="DC7" s="37">
        <v>89.31</v>
      </c>
      <c r="DD7" s="37">
        <v>91.27</v>
      </c>
      <c r="DE7" s="37">
        <v>92.01</v>
      </c>
      <c r="DF7" s="37">
        <v>90.28</v>
      </c>
      <c r="DG7" s="37">
        <v>89.47</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0.02</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2019-01-30T09:53:10Z</dcterms:modified>
</cp:coreProperties>
</file>