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3O8FeMJAL+KCI0KzEaqlXhc1xWffMbN06evwsKp8/fXYQQcvQPjP3o8q3q6/goGcOn3dFQQ5kD7e5Vt4NUZzg==" workbookSaltValue="FvcGtVFuTnLx/d1Gjj7BQ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<sst xmlns="http://schemas.openxmlformats.org/spreadsheetml/2006/main" count="251" uniqueCount="127">
  <si>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</si>
  <si>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</si>
  <si>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</si>
  <si>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</si>
  <si>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</si>
  <si>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</si>
  <si>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</si>
  <si>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</si>
  <si>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</si>
  <si>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</si>
  <si>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</si>
  <si>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</si>
  <si>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</si>
  <si>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</si>
  <si>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</si>
  <si>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</si>
  <si>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</si>
  <si>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</si>
  <si>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</si>
  <si>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</si>
  <si>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</si>
  <si>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</si>
  <si>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</si>
  <si>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</si>
  <si>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</si>
  <si>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</si>
  <si>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</si>
  <si>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</si>
  <si>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</si>
  <si>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</si>
  <si>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</si>
  <si>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</si>
  <si>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</si>
  <si>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</si>
  <si>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</si>
  <si>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</si>
  <si>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</si>
  <si>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</si>
  <si>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</si>
  <si>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</si>
  <si>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</si>
  <si>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</si>
  <si>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</si>
  <si>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</si>
  <si>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</si>
  <si>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</si>
  <si>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</si>
  <si>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</si>
  <si>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</si>
  <si>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</si>
  <si>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</si>
  <si>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</si>
  <si>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</si>
  <si>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</si>
  <si>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</si>
  <si>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</si>
  <si>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</si>
  <si>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</si>
  <si>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</si>
  <si>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</si>
  <si>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</si>
  <si>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</si>
  <si>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</si>
  <si>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</si>
  <si>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</si>
  <si>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</si>
  <si>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</si>
  <si>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</si>
  <si>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</si>
  <si>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</si>
  <si>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</si>
  <si>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</si>
  <si>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</si>
  <si>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</si>
  <si>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</si>
  <si>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</si>
  <si>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</si>
  <si>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</si>
  <si>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</si>
  <si>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</si>
  <si>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</si>
  <si>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</si>
  <si>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</si>
  <si>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</si>
  <si>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</si>
  <si>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</si>
  <si>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</si>
  <si>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</si>
  <si>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</si>
  <si>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</si>
  <si>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</si>
  <si>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</si>
  <si>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</si>
  <si>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</si>
  <si>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</si>
  <si>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</si>
  <si>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</si>
  <si>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</si>
  <si>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</si>
  <si>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</si>
  <si>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</si>
  <si>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</si>
  <si>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</si>
  <si>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</si>
  <si>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</si>
  <si>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</si>
  <si>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</si>
  <si>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</si>
  <si>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</si>
  <si>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</si>
  <si>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</si>
  <si>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</si>
  <si>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</si>
  <si>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</si>
  <si>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</si>
  <si>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</si>
  <si>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</si>
  <si>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</si>
  <si>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</si>
  <si>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</si>
  <si>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</si>
  <si>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</si>
  <si>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</si>
  <si>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</si>
  <si>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浄化槽整備事業であるため、当面は通常の保守点検管理業務の中で修繕等に努めていく。</t>
    <phoneticPr fontId="4"/>
  </si>
  <si>
    <t>　個別排水処理事業として平成11年に2基分を整備しているが、平成29年度に国道拡張等工事に伴い1基が撤去となったため、現在では1基分の維持管理経費等を計上している。事業は平成16年度から実施している特定地域生活排水処理事業と同一会計で処理している。
　平成29年度は浄化槽維持管理経費が計上されている。各指標の特徴としては、本事業での設置基数が少ないため維持管理費が割高となり、結果的に汚水処理原価が高く推移している。収益的収支では、起債の元金償還が事業全体の大きなウエイトを占めているため低い値となっている。今後も事業継続のため事業費の不足分を一般会計繰入金で補うこととしている。</t>
    <rPh sb="133" eb="136">
      <t>ジョウカソウ</t>
    </rPh>
    <rPh sb="151" eb="154">
      <t>カクシヒョウ</t>
    </rPh>
    <phoneticPr fontId="4"/>
  </si>
  <si>
    <t>　浄化槽整備という性質上、設置即接続となる場合がほとんどであり接続率等の問題はないが、一体会計の特定地域生活排水事業において建設費が継続されることから維持管理の軽減を図りながら当面は一般会計からの繰入れを行う。
　また、健全な経営状態を目指し財務管理の明確化を図るため、平成32年度から地方公営企業法を適用する。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</si>
</sst>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1A0-4A4B-B659-57C6598DA950}"/>
            </c:ext>
          </c:extLst>
        </c:ser>
        <c:dLbls>
          <c:showLegendKey val="0"/>
          <c:showVal val="0"/>
          <c:showCatName val="0"/>
          <c:showSerName val="0"/>
          <c:showPercent val="0"/>
          <c:showBubbleSize val="0"/>
        </c:dLbls>
        <c:gapWidth val="150"/>
        <c:axId val="89275392"/>
        <c:axId val="8928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1A0-4A4B-B659-57C6598DA950}"/>
            </c:ext>
          </c:extLst>
        </c:ser>
        <c:dLbls>
          <c:showLegendKey val="0"/>
          <c:showVal val="0"/>
          <c:showCatName val="0"/>
          <c:showSerName val="0"/>
          <c:showPercent val="0"/>
          <c:showBubbleSize val="0"/>
        </c:dLbls>
        <c:marker val="1"/>
        <c:smooth val="0"/>
        <c:axId val="89275392"/>
        <c:axId val="89289856"/>
      </c:lineChart>
      <c:dateAx>
        <c:axId val="89275392"/>
        <c:scaling>
          <c:orientation val="minMax"/>
        </c:scaling>
        <c:delete val="1"/>
        <c:axPos val="b"/>
        <c:numFmt formatCode="ge" sourceLinked="1"/>
        <c:majorTickMark val="none"/>
        <c:minorTickMark val="none"/>
        <c:tickLblPos val="none"/>
        <c:crossAx val="89289856"/>
        <c:crosses val="autoZero"/>
        <c:auto val="1"/>
        <c:lblOffset val="100"/>
        <c:baseTimeUnit val="years"/>
      </c:dateAx>
      <c:valAx>
        <c:axId val="892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33.33</c:v>
                </c:pt>
                <c:pt idx="1">
                  <c:v>33.33</c:v>
                </c:pt>
                <c:pt idx="2">
                  <c:v>33.33</c:v>
                </c:pt>
                <c:pt idx="3">
                  <c:v>33.33</c:v>
                </c:pt>
                <c:pt idx="4">
                  <c:v>33.33</c:v>
                </c:pt>
              </c:numCache>
            </c:numRef>
          </c:val>
          <c:extLst xmlns:c16r2="http://schemas.microsoft.com/office/drawing/2015/06/chart">
            <c:ext xmlns:c16="http://schemas.microsoft.com/office/drawing/2014/chart" uri="{C3380CC4-5D6E-409C-BE32-E72D297353CC}">
              <c16:uniqueId val="{00000000-766A-4F7D-B2DD-5C4EEC3EE180}"/>
            </c:ext>
          </c:extLst>
        </c:ser>
        <c:dLbls>
          <c:showLegendKey val="0"/>
          <c:showVal val="0"/>
          <c:showCatName val="0"/>
          <c:showSerName val="0"/>
          <c:showPercent val="0"/>
          <c:showBubbleSize val="0"/>
        </c:dLbls>
        <c:gapWidth val="150"/>
        <c:axId val="89984000"/>
        <c:axId val="8999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58.82</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766A-4F7D-B2DD-5C4EEC3EE180}"/>
            </c:ext>
          </c:extLst>
        </c:ser>
        <c:dLbls>
          <c:showLegendKey val="0"/>
          <c:showVal val="0"/>
          <c:showCatName val="0"/>
          <c:showSerName val="0"/>
          <c:showPercent val="0"/>
          <c:showBubbleSize val="0"/>
        </c:dLbls>
        <c:marker val="1"/>
        <c:smooth val="0"/>
        <c:axId val="89984000"/>
        <c:axId val="89990272"/>
      </c:lineChart>
      <c:dateAx>
        <c:axId val="89984000"/>
        <c:scaling>
          <c:orientation val="minMax"/>
        </c:scaling>
        <c:delete val="1"/>
        <c:axPos val="b"/>
        <c:numFmt formatCode="ge" sourceLinked="1"/>
        <c:majorTickMark val="none"/>
        <c:minorTickMark val="none"/>
        <c:tickLblPos val="none"/>
        <c:crossAx val="89990272"/>
        <c:crosses val="autoZero"/>
        <c:auto val="1"/>
        <c:lblOffset val="100"/>
        <c:baseTimeUnit val="years"/>
      </c:dateAx>
      <c:valAx>
        <c:axId val="899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1A2-4CA6-94F2-774374F755DF}"/>
            </c:ext>
          </c:extLst>
        </c:ser>
        <c:dLbls>
          <c:showLegendKey val="0"/>
          <c:showVal val="0"/>
          <c:showCatName val="0"/>
          <c:showSerName val="0"/>
          <c:showPercent val="0"/>
          <c:showBubbleSize val="0"/>
        </c:dLbls>
        <c:gapWidth val="150"/>
        <c:axId val="90037632"/>
        <c:axId val="9003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71.760000000000005</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71A2-4CA6-94F2-774374F755DF}"/>
            </c:ext>
          </c:extLst>
        </c:ser>
        <c:dLbls>
          <c:showLegendKey val="0"/>
          <c:showVal val="0"/>
          <c:showCatName val="0"/>
          <c:showSerName val="0"/>
          <c:showPercent val="0"/>
          <c:showBubbleSize val="0"/>
        </c:dLbls>
        <c:marker val="1"/>
        <c:smooth val="0"/>
        <c:axId val="90037632"/>
        <c:axId val="90039808"/>
      </c:lineChart>
      <c:dateAx>
        <c:axId val="90037632"/>
        <c:scaling>
          <c:orientation val="minMax"/>
        </c:scaling>
        <c:delete val="1"/>
        <c:axPos val="b"/>
        <c:numFmt formatCode="ge" sourceLinked="1"/>
        <c:majorTickMark val="none"/>
        <c:minorTickMark val="none"/>
        <c:tickLblPos val="none"/>
        <c:crossAx val="90039808"/>
        <c:crosses val="autoZero"/>
        <c:auto val="1"/>
        <c:lblOffset val="100"/>
        <c:baseTimeUnit val="years"/>
      </c:dateAx>
      <c:valAx>
        <c:axId val="900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60.94</c:v>
                </c:pt>
                <c:pt idx="1">
                  <c:v>61.25</c:v>
                </c:pt>
                <c:pt idx="2">
                  <c:v>58.7</c:v>
                </c:pt>
                <c:pt idx="3">
                  <c:v>51.98</c:v>
                </c:pt>
                <c:pt idx="4">
                  <c:v>50.99</c:v>
                </c:pt>
              </c:numCache>
            </c:numRef>
          </c:val>
          <c:extLst xmlns:c16r2="http://schemas.microsoft.com/office/drawing/2015/06/chart">
            <c:ext xmlns:c16="http://schemas.microsoft.com/office/drawing/2014/chart" uri="{C3380CC4-5D6E-409C-BE32-E72D297353CC}">
              <c16:uniqueId val="{00000000-0909-440A-B95E-6752DE4FF349}"/>
            </c:ext>
          </c:extLst>
        </c:ser>
        <c:dLbls>
          <c:showLegendKey val="0"/>
          <c:showVal val="0"/>
          <c:showCatName val="0"/>
          <c:showSerName val="0"/>
          <c:showPercent val="0"/>
          <c:showBubbleSize val="0"/>
        </c:dLbls>
        <c:gapWidth val="150"/>
        <c:axId val="88084864"/>
        <c:axId val="8808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09-440A-B95E-6752DE4FF349}"/>
            </c:ext>
          </c:extLst>
        </c:ser>
        <c:dLbls>
          <c:showLegendKey val="0"/>
          <c:showVal val="0"/>
          <c:showCatName val="0"/>
          <c:showSerName val="0"/>
          <c:showPercent val="0"/>
          <c:showBubbleSize val="0"/>
        </c:dLbls>
        <c:marker val="1"/>
        <c:smooth val="0"/>
        <c:axId val="88084864"/>
        <c:axId val="88086016"/>
      </c:lineChart>
      <c:dateAx>
        <c:axId val="88084864"/>
        <c:scaling>
          <c:orientation val="minMax"/>
        </c:scaling>
        <c:delete val="1"/>
        <c:axPos val="b"/>
        <c:numFmt formatCode="ge" sourceLinked="1"/>
        <c:majorTickMark val="none"/>
        <c:minorTickMark val="none"/>
        <c:tickLblPos val="none"/>
        <c:crossAx val="88086016"/>
        <c:crosses val="autoZero"/>
        <c:auto val="1"/>
        <c:lblOffset val="100"/>
        <c:baseTimeUnit val="years"/>
      </c:dateAx>
      <c:valAx>
        <c:axId val="880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AA-43CF-821D-16481D9284BB}"/>
            </c:ext>
          </c:extLst>
        </c:ser>
        <c:dLbls>
          <c:showLegendKey val="0"/>
          <c:showVal val="0"/>
          <c:showCatName val="0"/>
          <c:showSerName val="0"/>
          <c:showPercent val="0"/>
          <c:showBubbleSize val="0"/>
        </c:dLbls>
        <c:gapWidth val="150"/>
        <c:axId val="88129536"/>
        <c:axId val="881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AA-43CF-821D-16481D9284BB}"/>
            </c:ext>
          </c:extLst>
        </c:ser>
        <c:dLbls>
          <c:showLegendKey val="0"/>
          <c:showVal val="0"/>
          <c:showCatName val="0"/>
          <c:showSerName val="0"/>
          <c:showPercent val="0"/>
          <c:showBubbleSize val="0"/>
        </c:dLbls>
        <c:marker val="1"/>
        <c:smooth val="0"/>
        <c:axId val="88129536"/>
        <c:axId val="88131456"/>
      </c:lineChart>
      <c:dateAx>
        <c:axId val="88129536"/>
        <c:scaling>
          <c:orientation val="minMax"/>
        </c:scaling>
        <c:delete val="1"/>
        <c:axPos val="b"/>
        <c:numFmt formatCode="ge" sourceLinked="1"/>
        <c:majorTickMark val="none"/>
        <c:minorTickMark val="none"/>
        <c:tickLblPos val="none"/>
        <c:crossAx val="88131456"/>
        <c:crosses val="autoZero"/>
        <c:auto val="1"/>
        <c:lblOffset val="100"/>
        <c:baseTimeUnit val="years"/>
      </c:dateAx>
      <c:valAx>
        <c:axId val="881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2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59-4329-A7A5-B43DC16425BF}"/>
            </c:ext>
          </c:extLst>
        </c:ser>
        <c:dLbls>
          <c:showLegendKey val="0"/>
          <c:showVal val="0"/>
          <c:showCatName val="0"/>
          <c:showSerName val="0"/>
          <c:showPercent val="0"/>
          <c:showBubbleSize val="0"/>
        </c:dLbls>
        <c:gapWidth val="150"/>
        <c:axId val="89356160"/>
        <c:axId val="893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59-4329-A7A5-B43DC16425BF}"/>
            </c:ext>
          </c:extLst>
        </c:ser>
        <c:dLbls>
          <c:showLegendKey val="0"/>
          <c:showVal val="0"/>
          <c:showCatName val="0"/>
          <c:showSerName val="0"/>
          <c:showPercent val="0"/>
          <c:showBubbleSize val="0"/>
        </c:dLbls>
        <c:marker val="1"/>
        <c:smooth val="0"/>
        <c:axId val="89356160"/>
        <c:axId val="89366528"/>
      </c:lineChart>
      <c:dateAx>
        <c:axId val="89356160"/>
        <c:scaling>
          <c:orientation val="minMax"/>
        </c:scaling>
        <c:delete val="1"/>
        <c:axPos val="b"/>
        <c:numFmt formatCode="ge" sourceLinked="1"/>
        <c:majorTickMark val="none"/>
        <c:minorTickMark val="none"/>
        <c:tickLblPos val="none"/>
        <c:crossAx val="89366528"/>
        <c:crosses val="autoZero"/>
        <c:auto val="1"/>
        <c:lblOffset val="100"/>
        <c:baseTimeUnit val="years"/>
      </c:dateAx>
      <c:valAx>
        <c:axId val="8936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A9-46AF-AC74-C4F8B8EEA355}"/>
            </c:ext>
          </c:extLst>
        </c:ser>
        <c:dLbls>
          <c:showLegendKey val="0"/>
          <c:showVal val="0"/>
          <c:showCatName val="0"/>
          <c:showSerName val="0"/>
          <c:showPercent val="0"/>
          <c:showBubbleSize val="0"/>
        </c:dLbls>
        <c:gapWidth val="150"/>
        <c:axId val="89385984"/>
        <c:axId val="894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A9-46AF-AC74-C4F8B8EEA355}"/>
            </c:ext>
          </c:extLst>
        </c:ser>
        <c:dLbls>
          <c:showLegendKey val="0"/>
          <c:showVal val="0"/>
          <c:showCatName val="0"/>
          <c:showSerName val="0"/>
          <c:showPercent val="0"/>
          <c:showBubbleSize val="0"/>
        </c:dLbls>
        <c:marker val="1"/>
        <c:smooth val="0"/>
        <c:axId val="89385984"/>
        <c:axId val="89408640"/>
      </c:lineChart>
      <c:dateAx>
        <c:axId val="89385984"/>
        <c:scaling>
          <c:orientation val="minMax"/>
        </c:scaling>
        <c:delete val="1"/>
        <c:axPos val="b"/>
        <c:numFmt formatCode="ge" sourceLinked="1"/>
        <c:majorTickMark val="none"/>
        <c:minorTickMark val="none"/>
        <c:tickLblPos val="none"/>
        <c:crossAx val="89408640"/>
        <c:crosses val="autoZero"/>
        <c:auto val="1"/>
        <c:lblOffset val="100"/>
        <c:baseTimeUnit val="years"/>
      </c:dateAx>
      <c:valAx>
        <c:axId val="894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76-4DEF-8883-8BF0EBD10B5E}"/>
            </c:ext>
          </c:extLst>
        </c:ser>
        <c:dLbls>
          <c:showLegendKey val="0"/>
          <c:showVal val="0"/>
          <c:showCatName val="0"/>
          <c:showSerName val="0"/>
          <c:showPercent val="0"/>
          <c:showBubbleSize val="0"/>
        </c:dLbls>
        <c:gapWidth val="150"/>
        <c:axId val="89438080"/>
        <c:axId val="894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76-4DEF-8883-8BF0EBD10B5E}"/>
            </c:ext>
          </c:extLst>
        </c:ser>
        <c:dLbls>
          <c:showLegendKey val="0"/>
          <c:showVal val="0"/>
          <c:showCatName val="0"/>
          <c:showSerName val="0"/>
          <c:showPercent val="0"/>
          <c:showBubbleSize val="0"/>
        </c:dLbls>
        <c:marker val="1"/>
        <c:smooth val="0"/>
        <c:axId val="89438080"/>
        <c:axId val="89452544"/>
      </c:lineChart>
      <c:dateAx>
        <c:axId val="89438080"/>
        <c:scaling>
          <c:orientation val="minMax"/>
        </c:scaling>
        <c:delete val="1"/>
        <c:axPos val="b"/>
        <c:numFmt formatCode="ge" sourceLinked="1"/>
        <c:majorTickMark val="none"/>
        <c:minorTickMark val="none"/>
        <c:tickLblPos val="none"/>
        <c:crossAx val="89452544"/>
        <c:crosses val="autoZero"/>
        <c:auto val="1"/>
        <c:lblOffset val="100"/>
        <c:baseTimeUnit val="years"/>
      </c:dateAx>
      <c:valAx>
        <c:axId val="894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3163.64</c:v>
                </c:pt>
                <c:pt idx="1">
                  <c:v>2994.55</c:v>
                </c:pt>
                <c:pt idx="2">
                  <c:v>1498.08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6C8-40E7-B91A-1374E7F5AAD6}"/>
            </c:ext>
          </c:extLst>
        </c:ser>
        <c:dLbls>
          <c:showLegendKey val="0"/>
          <c:showVal val="0"/>
          <c:showCatName val="0"/>
          <c:showSerName val="0"/>
          <c:showPercent val="0"/>
          <c:showBubbleSize val="0"/>
        </c:dLbls>
        <c:gapWidth val="150"/>
        <c:axId val="89544960"/>
        <c:axId val="8954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803.29</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96C8-40E7-B91A-1374E7F5AAD6}"/>
            </c:ext>
          </c:extLst>
        </c:ser>
        <c:dLbls>
          <c:showLegendKey val="0"/>
          <c:showVal val="0"/>
          <c:showCatName val="0"/>
          <c:showSerName val="0"/>
          <c:showPercent val="0"/>
          <c:showBubbleSize val="0"/>
        </c:dLbls>
        <c:marker val="1"/>
        <c:smooth val="0"/>
        <c:axId val="89544960"/>
        <c:axId val="89547136"/>
      </c:lineChart>
      <c:dateAx>
        <c:axId val="89544960"/>
        <c:scaling>
          <c:orientation val="minMax"/>
        </c:scaling>
        <c:delete val="1"/>
        <c:axPos val="b"/>
        <c:numFmt formatCode="ge" sourceLinked="1"/>
        <c:majorTickMark val="none"/>
        <c:minorTickMark val="none"/>
        <c:tickLblPos val="none"/>
        <c:crossAx val="89547136"/>
        <c:crosses val="autoZero"/>
        <c:auto val="1"/>
        <c:lblOffset val="100"/>
        <c:baseTimeUnit val="years"/>
      </c:dateAx>
      <c:valAx>
        <c:axId val="895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39.57</c:v>
                </c:pt>
                <c:pt idx="1">
                  <c:v>37.409999999999997</c:v>
                </c:pt>
                <c:pt idx="2">
                  <c:v>38.24</c:v>
                </c:pt>
                <c:pt idx="3">
                  <c:v>30.91</c:v>
                </c:pt>
                <c:pt idx="4">
                  <c:v>39.81</c:v>
                </c:pt>
              </c:numCache>
            </c:numRef>
          </c:val>
          <c:extLst xmlns:c16r2="http://schemas.microsoft.com/office/drawing/2015/06/chart">
            <c:ext xmlns:c16="http://schemas.microsoft.com/office/drawing/2014/chart" uri="{C3380CC4-5D6E-409C-BE32-E72D297353CC}">
              <c16:uniqueId val="{00000000-C4A0-44E7-B00E-C475A4F37852}"/>
            </c:ext>
          </c:extLst>
        </c:ser>
        <c:dLbls>
          <c:showLegendKey val="0"/>
          <c:showVal val="0"/>
          <c:showCatName val="0"/>
          <c:showSerName val="0"/>
          <c:showPercent val="0"/>
          <c:showBubbleSize val="0"/>
        </c:dLbls>
        <c:gapWidth val="150"/>
        <c:axId val="89585920"/>
        <c:axId val="8965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56.63</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C4A0-44E7-B00E-C475A4F37852}"/>
            </c:ext>
          </c:extLst>
        </c:ser>
        <c:dLbls>
          <c:showLegendKey val="0"/>
          <c:showVal val="0"/>
          <c:showCatName val="0"/>
          <c:showSerName val="0"/>
          <c:showPercent val="0"/>
          <c:showBubbleSize val="0"/>
        </c:dLbls>
        <c:marker val="1"/>
        <c:smooth val="0"/>
        <c:axId val="89585920"/>
        <c:axId val="89657728"/>
      </c:lineChart>
      <c:dateAx>
        <c:axId val="89585920"/>
        <c:scaling>
          <c:orientation val="minMax"/>
        </c:scaling>
        <c:delete val="1"/>
        <c:axPos val="b"/>
        <c:numFmt formatCode="ge" sourceLinked="1"/>
        <c:majorTickMark val="none"/>
        <c:minorTickMark val="none"/>
        <c:tickLblPos val="none"/>
        <c:crossAx val="89657728"/>
        <c:crosses val="autoZero"/>
        <c:auto val="1"/>
        <c:lblOffset val="100"/>
        <c:baseTimeUnit val="years"/>
      </c:dateAx>
      <c:valAx>
        <c:axId val="896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553.78</c:v>
                </c:pt>
                <c:pt idx="1">
                  <c:v>556.82000000000005</c:v>
                </c:pt>
                <c:pt idx="2">
                  <c:v>583.69000000000005</c:v>
                </c:pt>
                <c:pt idx="3">
                  <c:v>709.68</c:v>
                </c:pt>
                <c:pt idx="4">
                  <c:v>519.23</c:v>
                </c:pt>
              </c:numCache>
            </c:numRef>
          </c:val>
          <c:extLst xmlns:c16r2="http://schemas.microsoft.com/office/drawing/2015/06/chart">
            <c:ext xmlns:c16="http://schemas.microsoft.com/office/drawing/2014/chart" uri="{C3380CC4-5D6E-409C-BE32-E72D297353CC}">
              <c16:uniqueId val="{00000000-0523-4F3F-AE07-55F811433429}"/>
            </c:ext>
          </c:extLst>
        </c:ser>
        <c:dLbls>
          <c:showLegendKey val="0"/>
          <c:showVal val="0"/>
          <c:showCatName val="0"/>
          <c:showSerName val="0"/>
          <c:showPercent val="0"/>
          <c:showBubbleSize val="0"/>
        </c:dLbls>
        <c:gapWidth val="150"/>
        <c:axId val="89688704"/>
        <c:axId val="8969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272.66000000000003</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0523-4F3F-AE07-55F811433429}"/>
            </c:ext>
          </c:extLst>
        </c:ser>
        <c:dLbls>
          <c:showLegendKey val="0"/>
          <c:showVal val="0"/>
          <c:showCatName val="0"/>
          <c:showSerName val="0"/>
          <c:showPercent val="0"/>
          <c:showBubbleSize val="0"/>
        </c:dLbls>
        <c:marker val="1"/>
        <c:smooth val="0"/>
        <c:axId val="89688704"/>
        <c:axId val="89699072"/>
      </c:lineChart>
      <c:dateAx>
        <c:axId val="89688704"/>
        <c:scaling>
          <c:orientation val="minMax"/>
        </c:scaling>
        <c:delete val="1"/>
        <c:axPos val="b"/>
        <c:numFmt formatCode="ge" sourceLinked="1"/>
        <c:majorTickMark val="none"/>
        <c:minorTickMark val="none"/>
        <c:tickLblPos val="none"/>
        <c:crossAx val="89699072"/>
        <c:crosses val="autoZero"/>
        <c:auto val="1"/>
        <c:lblOffset val="100"/>
        <c:baseTimeUnit val="years"/>
      </c:dateAx>
      <c:valAx>
        <c:axId val="8969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B1"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L2</v>
      </c>
      <c r="X8" s="71"/>
      <c r="Y8" s="71"/>
      <c r="Z8" s="71"/>
      <c r="AA8" s="71"/>
      <c r="AB8" s="71"/>
      <c r="AC8" s="71"/>
      <c r="AD8" s="72" t="str">
        <f>データ!$M$6</f>
        <v>非設置</v>
      </c>
      <c r="AE8" s="72"/>
      <c r="AF8" s="72"/>
      <c r="AG8" s="72"/>
      <c r="AH8" s="72"/>
      <c r="AI8" s="72"/>
      <c r="AJ8" s="72"/>
      <c r="AK8" s="3"/>
      <c r="AL8" s="66">
        <f>データ!S6</f>
        <v>6558</v>
      </c>
      <c r="AM8" s="66"/>
      <c r="AN8" s="66"/>
      <c r="AO8" s="66"/>
      <c r="AP8" s="66"/>
      <c r="AQ8" s="66"/>
      <c r="AR8" s="66"/>
      <c r="AS8" s="66"/>
      <c r="AT8" s="65">
        <f>データ!T6</f>
        <v>298.18</v>
      </c>
      <c r="AU8" s="65"/>
      <c r="AV8" s="65"/>
      <c r="AW8" s="65"/>
      <c r="AX8" s="65"/>
      <c r="AY8" s="65"/>
      <c r="AZ8" s="65"/>
      <c r="BA8" s="65"/>
      <c r="BB8" s="65">
        <f>データ!U6</f>
        <v>21.99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0.03</v>
      </c>
      <c r="Q10" s="65"/>
      <c r="R10" s="65"/>
      <c r="S10" s="65"/>
      <c r="T10" s="65"/>
      <c r="U10" s="65"/>
      <c r="V10" s="65"/>
      <c r="W10" s="65">
        <f>データ!Q6</f>
        <v>100</v>
      </c>
      <c r="X10" s="65"/>
      <c r="Y10" s="65"/>
      <c r="Z10" s="65"/>
      <c r="AA10" s="65"/>
      <c r="AB10" s="65"/>
      <c r="AC10" s="65"/>
      <c r="AD10" s="66">
        <f>データ!R6</f>
        <v>4644</v>
      </c>
      <c r="AE10" s="66"/>
      <c r="AF10" s="66"/>
      <c r="AG10" s="66"/>
      <c r="AH10" s="66"/>
      <c r="AI10" s="66"/>
      <c r="AJ10" s="66"/>
      <c r="AK10" s="2"/>
      <c r="AL10" s="66">
        <f>データ!V6</f>
        <v>2</v>
      </c>
      <c r="AM10" s="66"/>
      <c r="AN10" s="66"/>
      <c r="AO10" s="66"/>
      <c r="AP10" s="66"/>
      <c r="AQ10" s="66"/>
      <c r="AR10" s="66"/>
      <c r="AS10" s="66"/>
      <c r="AT10" s="65">
        <f>データ!W6</f>
        <v>0.01</v>
      </c>
      <c r="AU10" s="65"/>
      <c r="AV10" s="65"/>
      <c r="AW10" s="65"/>
      <c r="AX10" s="65"/>
      <c r="AY10" s="65"/>
      <c r="AZ10" s="65"/>
      <c r="BA10" s="65"/>
      <c r="BB10" s="65">
        <f>データ!X6</f>
        <v>200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56</v>
      </c>
      <c r="N86" s="25" t="s">
        <v>57</v>
      </c>
      <c r="O86" s="25" t="str">
        <f>データ!EO6</f>
        <v>【-】</v>
      </c>
    </row>
  </sheetData>
  <sheetProtection algorithmName="SHA-512" hashValue="qzJF0EeRuvTdG3HoFBgSXxiQmakUlYQ8Y954tLVc8cX+/emXmM5Rxbsog8r5LF0iw9CmghV3M4b8d77Lqti3AA==" saltValue="v0gL5LAB5Ir/+30Tn14nM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74055</v>
      </c>
      <c r="D6" s="32">
        <f t="shared" si="3"/>
        <v>47</v>
      </c>
      <c r="E6" s="32">
        <f t="shared" si="3"/>
        <v>18</v>
      </c>
      <c r="F6" s="32">
        <f t="shared" si="3"/>
        <v>1</v>
      </c>
      <c r="G6" s="32">
        <f t="shared" si="3"/>
        <v>0</v>
      </c>
      <c r="H6" s="32" t="str">
        <f t="shared" si="3"/>
        <v>福島県　西会津町</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0.03</v>
      </c>
      <c r="Q6" s="33">
        <f t="shared" si="3"/>
        <v>100</v>
      </c>
      <c r="R6" s="33">
        <f t="shared" si="3"/>
        <v>4644</v>
      </c>
      <c r="S6" s="33">
        <f t="shared" si="3"/>
        <v>6558</v>
      </c>
      <c r="T6" s="33">
        <f t="shared" si="3"/>
        <v>298.18</v>
      </c>
      <c r="U6" s="33">
        <f t="shared" si="3"/>
        <v>21.99</v>
      </c>
      <c r="V6" s="33">
        <f t="shared" si="3"/>
        <v>2</v>
      </c>
      <c r="W6" s="33">
        <f t="shared" si="3"/>
        <v>0.01</v>
      </c>
      <c r="X6" s="33">
        <f t="shared" si="3"/>
        <v>200</v>
      </c>
      <c r="Y6" s="34">
        <f>IF(Y7="",NA(),Y7)</f>
        <v>60.94</v>
      </c>
      <c r="Z6" s="34">
        <f t="shared" ref="Z6:AH6" si="4">IF(Z7="",NA(),Z7)</f>
        <v>61.25</v>
      </c>
      <c r="AA6" s="34">
        <f t="shared" si="4"/>
        <v>58.7</v>
      </c>
      <c r="AB6" s="34">
        <f t="shared" si="4"/>
        <v>51.98</v>
      </c>
      <c r="AC6" s="34">
        <f t="shared" si="4"/>
        <v>50.99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3163.64</v>
      </c>
      <c r="BG6" s="34">
        <f t="shared" ref="BG6:BO6" si="7">IF(BG7="",NA(),BG7)</f>
        <v>2994.55</v>
      </c>
      <c r="BH6" s="34">
        <f t="shared" si="7"/>
        <v>1498.08</v>
      </c>
      <c r="BI6" s="33">
        <f t="shared" si="7"/>
        <v>0</v>
      </c>
      <c r="BJ6" s="33">
        <f t="shared" si="7"/>
        <v>0</v>
      </c>
      <c r="BK6" s="34">
        <f t="shared" si="7"/>
        <v>803.29</v>
      </c>
      <c r="BL6" s="34">
        <f t="shared" si="7"/>
        <v>701.33</v>
      </c>
      <c r="BM6" s="34">
        <f t="shared" si="7"/>
        <v>663.76</v>
      </c>
      <c r="BN6" s="34">
        <f t="shared" si="7"/>
        <v>566.35</v>
      </c>
      <c r="BO6" s="34">
        <f t="shared" si="7"/>
        <v>888.8</v>
      </c>
      <c r="BP6" s="33" t="str">
        <f>IF(BP7="","",IF(BP7="-","【-】","【"&amp;SUBSTITUTE(TEXT(BP7,"#,##0.00"),"-","△")&amp;"】"))</f>
        <v>【878.58】</v>
      </c>
      <c r="BQ6" s="34">
        <f>IF(BQ7="",NA(),BQ7)</f>
        <v>39.57</v>
      </c>
      <c r="BR6" s="34">
        <f t="shared" ref="BR6:BZ6" si="8">IF(BR7="",NA(),BR7)</f>
        <v>37.409999999999997</v>
      </c>
      <c r="BS6" s="34">
        <f t="shared" si="8"/>
        <v>38.24</v>
      </c>
      <c r="BT6" s="34">
        <f t="shared" si="8"/>
        <v>30.91</v>
      </c>
      <c r="BU6" s="34">
        <f t="shared" si="8"/>
        <v>39.81</v>
      </c>
      <c r="BV6" s="34">
        <f t="shared" si="8"/>
        <v>56.63</v>
      </c>
      <c r="BW6" s="34">
        <f t="shared" si="8"/>
        <v>53.48</v>
      </c>
      <c r="BX6" s="34">
        <f t="shared" si="8"/>
        <v>53.76</v>
      </c>
      <c r="BY6" s="34">
        <f t="shared" si="8"/>
        <v>52.27</v>
      </c>
      <c r="BZ6" s="34">
        <f t="shared" si="8"/>
        <v>52.55</v>
      </c>
      <c r="CA6" s="33" t="str">
        <f>IF(CA7="","",IF(CA7="-","【-】","【"&amp;SUBSTITUTE(TEXT(CA7,"#,##0.00"),"-","△")&amp;"】"))</f>
        <v>【52.62】</v>
      </c>
      <c r="CB6" s="34">
        <f>IF(CB7="",NA(),CB7)</f>
        <v>553.78</v>
      </c>
      <c r="CC6" s="34">
        <f t="shared" ref="CC6:CK6" si="9">IF(CC7="",NA(),CC7)</f>
        <v>556.82000000000005</v>
      </c>
      <c r="CD6" s="34">
        <f t="shared" si="9"/>
        <v>583.69000000000005</v>
      </c>
      <c r="CE6" s="34">
        <f t="shared" si="9"/>
        <v>709.68</v>
      </c>
      <c r="CF6" s="34">
        <f t="shared" si="9"/>
        <v>519.23</v>
      </c>
      <c r="CG6" s="34">
        <f t="shared" si="9"/>
        <v>272.66000000000003</v>
      </c>
      <c r="CH6" s="34">
        <f t="shared" si="9"/>
        <v>277.29000000000002</v>
      </c>
      <c r="CI6" s="34">
        <f t="shared" si="9"/>
        <v>275.25</v>
      </c>
      <c r="CJ6" s="34">
        <f t="shared" si="9"/>
        <v>291.01</v>
      </c>
      <c r="CK6" s="34">
        <f t="shared" si="9"/>
        <v>292.45</v>
      </c>
      <c r="CL6" s="33" t="str">
        <f>IF(CL7="","",IF(CL7="-","【-】","【"&amp;SUBSTITUTE(TEXT(CL7,"#,##0.00"),"-","△")&amp;"】"))</f>
        <v>【296.38】</v>
      </c>
      <c r="CM6" s="34">
        <f>IF(CM7="",NA(),CM7)</f>
        <v>33.33</v>
      </c>
      <c r="CN6" s="34">
        <f t="shared" ref="CN6:CV6" si="10">IF(CN7="",NA(),CN7)</f>
        <v>33.33</v>
      </c>
      <c r="CO6" s="34">
        <f t="shared" si="10"/>
        <v>33.33</v>
      </c>
      <c r="CP6" s="34">
        <f t="shared" si="10"/>
        <v>33.33</v>
      </c>
      <c r="CQ6" s="34">
        <f t="shared" si="10"/>
        <v>33.33</v>
      </c>
      <c r="CR6" s="34">
        <f t="shared" si="10"/>
        <v>58.82</v>
      </c>
      <c r="CS6" s="34">
        <f t="shared" si="10"/>
        <v>52.52</v>
      </c>
      <c r="CT6" s="34">
        <f t="shared" si="10"/>
        <v>54.14</v>
      </c>
      <c r="CU6" s="34">
        <f t="shared" si="10"/>
        <v>132.99</v>
      </c>
      <c r="CV6" s="34">
        <f t="shared" si="10"/>
        <v>51.71</v>
      </c>
      <c r="CW6" s="33" t="str">
        <f>IF(CW7="","",IF(CW7="-","【-】","【"&amp;SUBSTITUTE(TEXT(CW7,"#,##0.00"),"-","△")&amp;"】"))</f>
        <v>【51.55】</v>
      </c>
      <c r="CX6" s="34">
        <f>IF(CX7="",NA(),CX7)</f>
        <v>100</v>
      </c>
      <c r="CY6" s="34">
        <f t="shared" ref="CY6:DG6" si="11">IF(CY7="",NA(),CY7)</f>
        <v>100</v>
      </c>
      <c r="CZ6" s="34">
        <f t="shared" si="11"/>
        <v>100</v>
      </c>
      <c r="DA6" s="34">
        <f t="shared" si="11"/>
        <v>100</v>
      </c>
      <c r="DB6" s="34">
        <f t="shared" si="11"/>
        <v>100</v>
      </c>
      <c r="DC6" s="34">
        <f t="shared" si="11"/>
        <v>71.760000000000005</v>
      </c>
      <c r="DD6" s="34">
        <f t="shared" si="11"/>
        <v>84.94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74055</v>
      </c>
      <c r="D7" s="36">
        <v>47</v>
      </c>
      <c r="E7" s="36">
        <v>18</v>
      </c>
      <c r="F7" s="36">
        <v>1</v>
      </c>
      <c r="G7" s="36">
        <v>0</v>
      </c>
      <c r="H7" s="36" t="s">
        <v>111</v>
      </c>
      <c r="I7" s="36" t="s">
        <v>112</v>
      </c>
      <c r="J7" s="36" t="s">
        <v>113</v>
      </c>
      <c r="K7" s="36" t="s">
        <v>114</v>
      </c>
      <c r="L7" s="36" t="s">
        <v>115</v>
      </c>
      <c r="M7" s="36" t="s">
        <v>116</v>
      </c>
      <c r="N7" s="37" t="s">
        <v>117</v>
      </c>
      <c r="O7" s="37" t="s">
        <v>118</v>
      </c>
      <c r="P7" s="37">
        <v>0.03</v>
      </c>
      <c r="Q7" s="37">
        <v>100</v>
      </c>
      <c r="R7" s="37">
        <v>4644</v>
      </c>
      <c r="S7" s="37">
        <v>6558</v>
      </c>
      <c r="T7" s="37">
        <v>298.18</v>
      </c>
      <c r="U7" s="37">
        <v>21.99</v>
      </c>
      <c r="V7" s="37">
        <v>2</v>
      </c>
      <c r="W7" s="37">
        <v>0.01</v>
      </c>
      <c r="X7" s="37">
        <v>200</v>
      </c>
      <c r="Y7" s="37">
        <v>60.94</v>
      </c>
      <c r="Z7" s="37">
        <v>61.25</v>
      </c>
      <c r="AA7" s="37">
        <v>58.7</v>
      </c>
      <c r="AB7" s="37">
        <v>51.98</v>
      </c>
      <c r="AC7" s="37">
        <v>50.99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3163.64</v>
      </c>
      <c r="BG7" s="37">
        <v>2994.55</v>
      </c>
      <c r="BH7" s="37">
        <v>1498.08</v>
      </c>
      <c r="BI7" s="37">
        <v>0</v>
      </c>
      <c r="BJ7" s="37">
        <v>0</v>
      </c>
      <c r="BK7" s="37">
        <v>803.29</v>
      </c>
      <c r="BL7" s="37">
        <v>701.33</v>
      </c>
      <c r="BM7" s="37">
        <v>663.76</v>
      </c>
      <c r="BN7" s="37">
        <v>566.35</v>
      </c>
      <c r="BO7" s="37">
        <v>888.8</v>
      </c>
      <c r="BP7" s="37">
        <v>878.58</v>
      </c>
      <c r="BQ7" s="37">
        <v>39.57</v>
      </c>
      <c r="BR7" s="37">
        <v>37.409999999999997</v>
      </c>
      <c r="BS7" s="37">
        <v>38.24</v>
      </c>
      <c r="BT7" s="37">
        <v>30.91</v>
      </c>
      <c r="BU7" s="37">
        <v>39.81</v>
      </c>
      <c r="BV7" s="37">
        <v>56.63</v>
      </c>
      <c r="BW7" s="37">
        <v>53.48</v>
      </c>
      <c r="BX7" s="37">
        <v>53.76</v>
      </c>
      <c r="BY7" s="37">
        <v>52.27</v>
      </c>
      <c r="BZ7" s="37">
        <v>52.55</v>
      </c>
      <c r="CA7" s="37">
        <v>52.62</v>
      </c>
      <c r="CB7" s="37">
        <v>553.78</v>
      </c>
      <c r="CC7" s="37">
        <v>556.82000000000005</v>
      </c>
      <c r="CD7" s="37">
        <v>583.69000000000005</v>
      </c>
      <c r="CE7" s="37">
        <v>709.68</v>
      </c>
      <c r="CF7" s="37">
        <v>519.23</v>
      </c>
      <c r="CG7" s="37">
        <v>272.66000000000003</v>
      </c>
      <c r="CH7" s="37">
        <v>277.29000000000002</v>
      </c>
      <c r="CI7" s="37">
        <v>275.25</v>
      </c>
      <c r="CJ7" s="37">
        <v>291.01</v>
      </c>
      <c r="CK7" s="37">
        <v>292.45</v>
      </c>
      <c r="CL7" s="37">
        <v>296.38</v>
      </c>
      <c r="CM7" s="37">
        <v>33.33</v>
      </c>
      <c r="CN7" s="37">
        <v>33.33</v>
      </c>
      <c r="CO7" s="37">
        <v>33.33</v>
      </c>
      <c r="CP7" s="37">
        <v>33.33</v>
      </c>
      <c r="CQ7" s="37">
        <v>33.33</v>
      </c>
      <c r="CR7" s="37">
        <v>58.82</v>
      </c>
      <c r="CS7" s="37">
        <v>52.52</v>
      </c>
      <c r="CT7" s="37">
        <v>54.14</v>
      </c>
      <c r="CU7" s="37">
        <v>132.99</v>
      </c>
      <c r="CV7" s="37">
        <v>51.71</v>
      </c>
      <c r="CW7" s="37">
        <v>51.55</v>
      </c>
      <c r="CX7" s="37">
        <v>100</v>
      </c>
      <c r="CY7" s="37">
        <v>100</v>
      </c>
      <c r="CZ7" s="37">
        <v>100</v>
      </c>
      <c r="DA7" s="37">
        <v>100</v>
      </c>
      <c r="DB7" s="37">
        <v>100</v>
      </c>
      <c r="DC7" s="37">
        <v>71.760000000000005</v>
      </c>
      <c r="DD7" s="37">
        <v>84.94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117</v>
      </c>
      <c r="EF7" s="37" t="s">
        <v>117</v>
      </c>
      <c r="EG7" s="37" t="s">
        <v>117</v>
      </c>
      <c r="EH7" s="37" t="s">
        <v>117</v>
      </c>
      <c r="EI7" s="37" t="s">
        <v>117</v>
      </c>
      <c r="EJ7" s="37" t="s">
        <v>117</v>
      </c>
      <c r="EK7" s="37" t="s">
        <v>117</v>
      </c>
      <c r="EL7" s="37" t="s">
        <v>117</v>
      </c>
      <c r="EM7" s="37" t="s">
        <v>117</v>
      </c>
      <c r="EN7" s="37" t="s">
        <v>117</v>
      </c>
      <c r="EO7" s="37" t="s">
        <v>117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2018-12-03T09:43:14Z</dcterms:created>
  <dcterms:modified xsi:type="dcterms:W3CDTF">2019-01-23T00:18:02Z</dcterms:modified>
  <cp:category/>
</cp:coreProperties>
</file>