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FPTTkMfkBwx1eAEBTO7NFRYBq7nZl3UtoJvs5biCnNkh33hRzTAdnSNEf1+q2sNLUO20ba9M73oLfeMYawRxg==" workbookSaltValue="9YEnL91u/guJz0n/mEhPD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<sst xmlns="http://schemas.openxmlformats.org/spreadsheetml/2006/main" count="240" uniqueCount="127">
  <si>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</si>
  <si>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</si>
  <si>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</si>
  <si>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</si>
  <si>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</si>
  <si>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</si>
  <si>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</si>
  <si>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</si>
  <si>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</si>
  <si>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</si>
  <si>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</si>
  <si>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</si>
  <si>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</si>
  <si>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</si>
  <si>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</si>
  <si>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</si>
  <si>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</si>
  <si>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</si>
  <si>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</si>
  <si>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</si>
  <si>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</si>
  <si>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</si>
  <si>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</si>
  <si>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</si>
  <si>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</si>
  <si>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</si>
  <si>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</si>
  <si>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</si>
  <si>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</si>
  <si>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</si>
  <si>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</si>
  <si>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</si>
  <si>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</si>
  <si>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</si>
  <si>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</si>
  <si>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</si>
  <si>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</si>
  <si>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</si>
  <si>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</si>
  <si>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</si>
  <si>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</si>
  <si>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</si>
  <si>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</si>
  <si>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</si>
  <si>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</si>
  <si>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</si>
  <si>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</si>
  <si>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</si>
  <si>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</si>
  <si>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</si>
  <si>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</si>
  <si>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</si>
  <si>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</si>
  <si>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</si>
  <si>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</si>
  <si>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</si>
  <si>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</si>
  <si>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</si>
  <si>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</si>
  <si>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</si>
  <si>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</si>
  <si>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</si>
  <si>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</si>
  <si>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</si>
  <si>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</si>
  <si>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</si>
  <si>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</si>
  <si>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</si>
  <si>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</si>
  <si>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</si>
  <si>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</si>
  <si>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</si>
  <si>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</si>
  <si>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</si>
  <si>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</si>
  <si>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</si>
  <si>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</si>
  <si>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</si>
  <si>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</si>
  <si>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</si>
  <si>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</si>
  <si>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</si>
  <si>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</si>
  <si>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</si>
  <si>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</si>
  <si>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</si>
  <si>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</si>
  <si>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</si>
  <si>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</si>
  <si>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</si>
  <si>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</si>
  <si>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</si>
  <si>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</si>
  <si>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</si>
  <si>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</si>
  <si>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</si>
  <si>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</si>
  <si>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</si>
  <si>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</si>
  <si>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</si>
  <si>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</si>
  <si>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</si>
  <si>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</si>
  <si>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</si>
  <si>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</si>
  <si>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</si>
  <si>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</si>
  <si>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</si>
  <si>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</si>
  <si>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</si>
  <si>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</si>
  <si>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</si>
  <si>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</si>
  <si>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</si>
  <si>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</si>
  <si>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</si>
  <si>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</si>
  <si>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</si>
  <si>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</si>
  <si>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</si>
  <si>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</si>
  <si>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</si>
  <si>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</si>
  <si>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</si>
  <si>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耐用年数を超えていないため、管渠工事はなし。</t>
    <rPh sb="0" eb="2">
      <t>タイヨウ</t>
    </rPh>
    <rPh sb="2" eb="4">
      <t>ネンスウ</t>
    </rPh>
    <rPh sb="5" eb="6">
      <t>コ</t>
    </rPh>
    <rPh sb="14" eb="15">
      <t>カン</t>
    </rPh>
    <rPh sb="15" eb="16">
      <t>キョ</t>
    </rPh>
    <rPh sb="16" eb="18">
      <t>コウジ</t>
    </rPh>
    <phoneticPr fontId="4"/>
  </si>
  <si>
    <t>農業集落排水事業は、施設維持にかかる支出に対して区域内人口が少ないため料金収入のみでは賄えず、一般会計繰入金に依存してしまっている。今後、料金改定や事業の見直しが必要である。</t>
    <rPh sb="0" eb="2">
      <t>ノウギョウ</t>
    </rPh>
    <rPh sb="2" eb="4">
      <t>シュウラク</t>
    </rPh>
    <rPh sb="4" eb="6">
      <t>ハイスイ</t>
    </rPh>
    <rPh sb="6" eb="8">
      <t>ジギョウ</t>
    </rPh>
    <rPh sb="10" eb="12">
      <t>シセツ</t>
    </rPh>
    <rPh sb="12" eb="14">
      <t>イジ</t>
    </rPh>
    <rPh sb="18" eb="20">
      <t>シシュツ</t>
    </rPh>
    <rPh sb="21" eb="22">
      <t>タイ</t>
    </rPh>
    <rPh sb="24" eb="27">
      <t>クイキナイ</t>
    </rPh>
    <rPh sb="27" eb="29">
      <t>ジンコウ</t>
    </rPh>
    <rPh sb="30" eb="31">
      <t>スク</t>
    </rPh>
    <rPh sb="35" eb="37">
      <t>リョウキン</t>
    </rPh>
    <rPh sb="37" eb="39">
      <t>シュウニュウ</t>
    </rPh>
    <rPh sb="43" eb="44">
      <t>マカナ</t>
    </rPh>
    <rPh sb="47" eb="49">
      <t>イッパン</t>
    </rPh>
    <rPh sb="49" eb="51">
      <t>カイケイ</t>
    </rPh>
    <rPh sb="51" eb="53">
      <t>クリイレ</t>
    </rPh>
    <rPh sb="53" eb="54">
      <t>キン</t>
    </rPh>
    <rPh sb="55" eb="57">
      <t>イゾン</t>
    </rPh>
    <rPh sb="66" eb="68">
      <t>コンゴ</t>
    </rPh>
    <rPh sb="69" eb="71">
      <t>リョウキン</t>
    </rPh>
    <rPh sb="71" eb="73">
      <t>カイテイ</t>
    </rPh>
    <rPh sb="74" eb="76">
      <t>ジギョウ</t>
    </rPh>
    <rPh sb="77" eb="79">
      <t>ミナオ</t>
    </rPh>
    <rPh sb="81" eb="83">
      <t>ヒツヨウ</t>
    </rPh>
    <phoneticPr fontId="4"/>
  </si>
  <si>
    <t>前年度と比較し、総収益の増加に対し総費用は減少した。
主に委託料で支出減。有収水量および料金収入も減となっている。
経費回収率は支出が減少したことで増加したが、類似市町村よりは大きく下回っている状況である。施設維持にかかる支出に対し、料金収入のみでは賄えず、一般会計繰入金に依存してしまっていることが原因。</t>
    <rPh sb="0" eb="3">
      <t>ゼンネンド</t>
    </rPh>
    <rPh sb="4" eb="6">
      <t>ヒカク</t>
    </rPh>
    <rPh sb="8" eb="11">
      <t>ソウシュウエキ</t>
    </rPh>
    <rPh sb="12" eb="13">
      <t>ゾウ</t>
    </rPh>
    <rPh sb="13" eb="14">
      <t>カ</t>
    </rPh>
    <rPh sb="15" eb="16">
      <t>タイ</t>
    </rPh>
    <rPh sb="17" eb="20">
      <t>ソウヒヨウ</t>
    </rPh>
    <rPh sb="21" eb="22">
      <t>ゲン</t>
    </rPh>
    <rPh sb="22" eb="23">
      <t>ショウ</t>
    </rPh>
    <rPh sb="27" eb="28">
      <t>オモ</t>
    </rPh>
    <rPh sb="29" eb="31">
      <t>イタク</t>
    </rPh>
    <rPh sb="31" eb="32">
      <t>リョウ</t>
    </rPh>
    <rPh sb="33" eb="35">
      <t>シシュツ</t>
    </rPh>
    <rPh sb="35" eb="36">
      <t>ゲン</t>
    </rPh>
    <rPh sb="37" eb="38">
      <t>ユウ</t>
    </rPh>
    <rPh sb="38" eb="39">
      <t>シュウ</t>
    </rPh>
    <rPh sb="39" eb="41">
      <t>スイリョウ</t>
    </rPh>
    <rPh sb="44" eb="46">
      <t>リョウキン</t>
    </rPh>
    <rPh sb="46" eb="48">
      <t>シュウニュウ</t>
    </rPh>
    <rPh sb="49" eb="50">
      <t>ゲン</t>
    </rPh>
    <rPh sb="58" eb="60">
      <t>ケイヒ</t>
    </rPh>
    <rPh sb="60" eb="62">
      <t>カイシュウ</t>
    </rPh>
    <rPh sb="62" eb="63">
      <t>リツ</t>
    </rPh>
    <rPh sb="64" eb="66">
      <t>シシュツ</t>
    </rPh>
    <rPh sb="67" eb="68">
      <t>ゲン</t>
    </rPh>
    <rPh sb="68" eb="69">
      <t>ショウ</t>
    </rPh>
    <rPh sb="74" eb="75">
      <t>ゾウ</t>
    </rPh>
    <rPh sb="75" eb="76">
      <t>カ</t>
    </rPh>
    <rPh sb="80" eb="82">
      <t>ルイジ</t>
    </rPh>
    <rPh sb="82" eb="85">
      <t>シチョウソン</t>
    </rPh>
    <rPh sb="88" eb="89">
      <t>オオ</t>
    </rPh>
    <rPh sb="91" eb="93">
      <t>シタマワ</t>
    </rPh>
    <rPh sb="97" eb="99">
      <t>ジョウキョウ</t>
    </rPh>
    <rPh sb="103" eb="105">
      <t>シセツ</t>
    </rPh>
    <rPh sb="105" eb="107">
      <t>イジ</t>
    </rPh>
    <rPh sb="111" eb="113">
      <t>シシュツ</t>
    </rPh>
    <rPh sb="114" eb="115">
      <t>タイ</t>
    </rPh>
    <rPh sb="117" eb="119">
      <t>リョウキン</t>
    </rPh>
    <rPh sb="119" eb="121">
      <t>シュウニュウ</t>
    </rPh>
    <rPh sb="125" eb="126">
      <t>マカナ</t>
    </rPh>
    <rPh sb="129" eb="131">
      <t>イッパン</t>
    </rPh>
    <rPh sb="131" eb="133">
      <t>カイケイ</t>
    </rPh>
    <rPh sb="133" eb="135">
      <t>クリイレ</t>
    </rPh>
    <rPh sb="135" eb="136">
      <t>キン</t>
    </rPh>
    <rPh sb="137" eb="139">
      <t>イゾン</t>
    </rPh>
    <rPh sb="150" eb="152">
      <t>ゲンイン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</si>
</sst>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6F4-4EFD-B694-9D3774C02A77}"/>
            </c:ext>
          </c:extLst>
        </c:ser>
        <c:dLbls>
          <c:showLegendKey val="0"/>
          <c:showVal val="0"/>
          <c:showCatName val="0"/>
          <c:showSerName val="0"/>
          <c:showPercent val="0"/>
          <c:showBubbleSize val="0"/>
        </c:dLbls>
        <c:gapWidth val="150"/>
        <c:axId val="85339136"/>
        <c:axId val="85357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E6F4-4EFD-B694-9D3774C02A77}"/>
            </c:ext>
          </c:extLst>
        </c:ser>
        <c:dLbls>
          <c:showLegendKey val="0"/>
          <c:showVal val="0"/>
          <c:showCatName val="0"/>
          <c:showSerName val="0"/>
          <c:showPercent val="0"/>
          <c:showBubbleSize val="0"/>
        </c:dLbls>
        <c:marker val="1"/>
        <c:smooth val="0"/>
        <c:axId val="85339136"/>
        <c:axId val="85357696"/>
      </c:lineChart>
      <c:dateAx>
        <c:axId val="85339136"/>
        <c:scaling>
          <c:orientation val="minMax"/>
        </c:scaling>
        <c:delete val="1"/>
        <c:axPos val="b"/>
        <c:numFmt formatCode="ge" sourceLinked="1"/>
        <c:majorTickMark val="none"/>
        <c:minorTickMark val="none"/>
        <c:tickLblPos val="none"/>
        <c:crossAx val="85357696"/>
        <c:crosses val="autoZero"/>
        <c:auto val="1"/>
        <c:lblOffset val="100"/>
        <c:baseTimeUnit val="years"/>
      </c:dateAx>
      <c:valAx>
        <c:axId val="8535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3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70.83</c:v>
                </c:pt>
                <c:pt idx="1">
                  <c:v>70.83</c:v>
                </c:pt>
                <c:pt idx="2">
                  <c:v>68.650000000000006</c:v>
                </c:pt>
                <c:pt idx="3">
                  <c:v>70.83</c:v>
                </c:pt>
                <c:pt idx="4">
                  <c:v>90.08</c:v>
                </c:pt>
              </c:numCache>
            </c:numRef>
          </c:val>
          <c:extLst xmlns:c16r2="http://schemas.microsoft.com/office/drawing/2015/06/chart">
            <c:ext xmlns:c16="http://schemas.microsoft.com/office/drawing/2014/chart" uri="{C3380CC4-5D6E-409C-BE32-E72D297353CC}">
              <c16:uniqueId val="{00000000-92C7-4067-B927-CE93FC3614B5}"/>
            </c:ext>
          </c:extLst>
        </c:ser>
        <c:dLbls>
          <c:showLegendKey val="0"/>
          <c:showVal val="0"/>
          <c:showCatName val="0"/>
          <c:showSerName val="0"/>
          <c:showPercent val="0"/>
          <c:showBubbleSize val="0"/>
        </c:dLbls>
        <c:gapWidth val="150"/>
        <c:axId val="94768128"/>
        <c:axId val="9477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92C7-4067-B927-CE93FC3614B5}"/>
            </c:ext>
          </c:extLst>
        </c:ser>
        <c:dLbls>
          <c:showLegendKey val="0"/>
          <c:showVal val="0"/>
          <c:showCatName val="0"/>
          <c:showSerName val="0"/>
          <c:showPercent val="0"/>
          <c:showBubbleSize val="0"/>
        </c:dLbls>
        <c:marker val="1"/>
        <c:smooth val="0"/>
        <c:axId val="94768128"/>
        <c:axId val="94774400"/>
      </c:lineChart>
      <c:dateAx>
        <c:axId val="94768128"/>
        <c:scaling>
          <c:orientation val="minMax"/>
        </c:scaling>
        <c:delete val="1"/>
        <c:axPos val="b"/>
        <c:numFmt formatCode="ge" sourceLinked="1"/>
        <c:majorTickMark val="none"/>
        <c:minorTickMark val="none"/>
        <c:tickLblPos val="none"/>
        <c:crossAx val="94774400"/>
        <c:crosses val="autoZero"/>
        <c:auto val="1"/>
        <c:lblOffset val="100"/>
        <c:baseTimeUnit val="years"/>
      </c:dateAx>
      <c:valAx>
        <c:axId val="9477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6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91.64</c:v>
                </c:pt>
                <c:pt idx="1">
                  <c:v>91.98</c:v>
                </c:pt>
                <c:pt idx="2">
                  <c:v>92.56</c:v>
                </c:pt>
                <c:pt idx="3">
                  <c:v>91.93</c:v>
                </c:pt>
                <c:pt idx="4">
                  <c:v>92.51</c:v>
                </c:pt>
              </c:numCache>
            </c:numRef>
          </c:val>
          <c:extLst xmlns:c16r2="http://schemas.microsoft.com/office/drawing/2015/06/chart">
            <c:ext xmlns:c16="http://schemas.microsoft.com/office/drawing/2014/chart" uri="{C3380CC4-5D6E-409C-BE32-E72D297353CC}">
              <c16:uniqueId val="{00000000-0D63-41FF-8CE2-15B4B8085F73}"/>
            </c:ext>
          </c:extLst>
        </c:ser>
        <c:dLbls>
          <c:showLegendKey val="0"/>
          <c:showVal val="0"/>
          <c:showCatName val="0"/>
          <c:showSerName val="0"/>
          <c:showPercent val="0"/>
          <c:showBubbleSize val="0"/>
        </c:dLbls>
        <c:gapWidth val="150"/>
        <c:axId val="94821760"/>
        <c:axId val="94823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0D63-41FF-8CE2-15B4B8085F73}"/>
            </c:ext>
          </c:extLst>
        </c:ser>
        <c:dLbls>
          <c:showLegendKey val="0"/>
          <c:showVal val="0"/>
          <c:showCatName val="0"/>
          <c:showSerName val="0"/>
          <c:showPercent val="0"/>
          <c:showBubbleSize val="0"/>
        </c:dLbls>
        <c:marker val="1"/>
        <c:smooth val="0"/>
        <c:axId val="94821760"/>
        <c:axId val="94823936"/>
      </c:lineChart>
      <c:dateAx>
        <c:axId val="94821760"/>
        <c:scaling>
          <c:orientation val="minMax"/>
        </c:scaling>
        <c:delete val="1"/>
        <c:axPos val="b"/>
        <c:numFmt formatCode="ge" sourceLinked="1"/>
        <c:majorTickMark val="none"/>
        <c:minorTickMark val="none"/>
        <c:tickLblPos val="none"/>
        <c:crossAx val="94823936"/>
        <c:crosses val="autoZero"/>
        <c:auto val="1"/>
        <c:lblOffset val="100"/>
        <c:baseTimeUnit val="years"/>
      </c:dateAx>
      <c:valAx>
        <c:axId val="9482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2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81.709999999999994</c:v>
                </c:pt>
                <c:pt idx="1">
                  <c:v>82.45</c:v>
                </c:pt>
                <c:pt idx="2">
                  <c:v>56.2</c:v>
                </c:pt>
                <c:pt idx="3">
                  <c:v>40.33</c:v>
                </c:pt>
                <c:pt idx="4">
                  <c:v>80.81</c:v>
                </c:pt>
              </c:numCache>
            </c:numRef>
          </c:val>
          <c:extLst xmlns:c16r2="http://schemas.microsoft.com/office/drawing/2015/06/chart">
            <c:ext xmlns:c16="http://schemas.microsoft.com/office/drawing/2014/chart" uri="{C3380CC4-5D6E-409C-BE32-E72D297353CC}">
              <c16:uniqueId val="{00000000-7A05-4971-A794-050A5539AD7A}"/>
            </c:ext>
          </c:extLst>
        </c:ser>
        <c:dLbls>
          <c:showLegendKey val="0"/>
          <c:showVal val="0"/>
          <c:showCatName val="0"/>
          <c:showSerName val="0"/>
          <c:showPercent val="0"/>
          <c:showBubbleSize val="0"/>
        </c:dLbls>
        <c:gapWidth val="150"/>
        <c:axId val="85388672"/>
        <c:axId val="85722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05-4971-A794-050A5539AD7A}"/>
            </c:ext>
          </c:extLst>
        </c:ser>
        <c:dLbls>
          <c:showLegendKey val="0"/>
          <c:showVal val="0"/>
          <c:showCatName val="0"/>
          <c:showSerName val="0"/>
          <c:showPercent val="0"/>
          <c:showBubbleSize val="0"/>
        </c:dLbls>
        <c:marker val="1"/>
        <c:smooth val="0"/>
        <c:axId val="85388672"/>
        <c:axId val="85722624"/>
      </c:lineChart>
      <c:dateAx>
        <c:axId val="85388672"/>
        <c:scaling>
          <c:orientation val="minMax"/>
        </c:scaling>
        <c:delete val="1"/>
        <c:axPos val="b"/>
        <c:numFmt formatCode="ge" sourceLinked="1"/>
        <c:majorTickMark val="none"/>
        <c:minorTickMark val="none"/>
        <c:tickLblPos val="none"/>
        <c:crossAx val="85722624"/>
        <c:crosses val="autoZero"/>
        <c:auto val="1"/>
        <c:lblOffset val="100"/>
        <c:baseTimeUnit val="years"/>
      </c:dateAx>
      <c:valAx>
        <c:axId val="8572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8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AA-4B6B-AB1A-7E94EAC4E97E}"/>
            </c:ext>
          </c:extLst>
        </c:ser>
        <c:dLbls>
          <c:showLegendKey val="0"/>
          <c:showVal val="0"/>
          <c:showCatName val="0"/>
          <c:showSerName val="0"/>
          <c:showPercent val="0"/>
          <c:showBubbleSize val="0"/>
        </c:dLbls>
        <c:gapWidth val="150"/>
        <c:axId val="85766144"/>
        <c:axId val="8576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AA-4B6B-AB1A-7E94EAC4E97E}"/>
            </c:ext>
          </c:extLst>
        </c:ser>
        <c:dLbls>
          <c:showLegendKey val="0"/>
          <c:showVal val="0"/>
          <c:showCatName val="0"/>
          <c:showSerName val="0"/>
          <c:showPercent val="0"/>
          <c:showBubbleSize val="0"/>
        </c:dLbls>
        <c:marker val="1"/>
        <c:smooth val="0"/>
        <c:axId val="85766144"/>
        <c:axId val="85768064"/>
      </c:lineChart>
      <c:dateAx>
        <c:axId val="85766144"/>
        <c:scaling>
          <c:orientation val="minMax"/>
        </c:scaling>
        <c:delete val="1"/>
        <c:axPos val="b"/>
        <c:numFmt formatCode="ge" sourceLinked="1"/>
        <c:majorTickMark val="none"/>
        <c:minorTickMark val="none"/>
        <c:tickLblPos val="none"/>
        <c:crossAx val="85768064"/>
        <c:crosses val="autoZero"/>
        <c:auto val="1"/>
        <c:lblOffset val="100"/>
        <c:baseTimeUnit val="years"/>
      </c:dateAx>
      <c:valAx>
        <c:axId val="8576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476-4685-8A7E-7BCC4978A971}"/>
            </c:ext>
          </c:extLst>
        </c:ser>
        <c:dLbls>
          <c:showLegendKey val="0"/>
          <c:showVal val="0"/>
          <c:showCatName val="0"/>
          <c:showSerName val="0"/>
          <c:showPercent val="0"/>
          <c:showBubbleSize val="0"/>
        </c:dLbls>
        <c:gapWidth val="150"/>
        <c:axId val="92434816"/>
        <c:axId val="9243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476-4685-8A7E-7BCC4978A971}"/>
            </c:ext>
          </c:extLst>
        </c:ser>
        <c:dLbls>
          <c:showLegendKey val="0"/>
          <c:showVal val="0"/>
          <c:showCatName val="0"/>
          <c:showSerName val="0"/>
          <c:showPercent val="0"/>
          <c:showBubbleSize val="0"/>
        </c:dLbls>
        <c:marker val="1"/>
        <c:smooth val="0"/>
        <c:axId val="92434816"/>
        <c:axId val="92436736"/>
      </c:lineChart>
      <c:dateAx>
        <c:axId val="92434816"/>
        <c:scaling>
          <c:orientation val="minMax"/>
        </c:scaling>
        <c:delete val="1"/>
        <c:axPos val="b"/>
        <c:numFmt formatCode="ge" sourceLinked="1"/>
        <c:majorTickMark val="none"/>
        <c:minorTickMark val="none"/>
        <c:tickLblPos val="none"/>
        <c:crossAx val="92436736"/>
        <c:crosses val="autoZero"/>
        <c:auto val="1"/>
        <c:lblOffset val="100"/>
        <c:baseTimeUnit val="years"/>
      </c:dateAx>
      <c:valAx>
        <c:axId val="9243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3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4D3-44E5-8BA3-668CA30959F4}"/>
            </c:ext>
          </c:extLst>
        </c:ser>
        <c:dLbls>
          <c:showLegendKey val="0"/>
          <c:showVal val="0"/>
          <c:showCatName val="0"/>
          <c:showSerName val="0"/>
          <c:showPercent val="0"/>
          <c:showBubbleSize val="0"/>
        </c:dLbls>
        <c:gapWidth val="150"/>
        <c:axId val="92462080"/>
        <c:axId val="9485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4D3-44E5-8BA3-668CA30959F4}"/>
            </c:ext>
          </c:extLst>
        </c:ser>
        <c:dLbls>
          <c:showLegendKey val="0"/>
          <c:showVal val="0"/>
          <c:showCatName val="0"/>
          <c:showSerName val="0"/>
          <c:showPercent val="0"/>
          <c:showBubbleSize val="0"/>
        </c:dLbls>
        <c:marker val="1"/>
        <c:smooth val="0"/>
        <c:axId val="92462080"/>
        <c:axId val="94852224"/>
      </c:lineChart>
      <c:dateAx>
        <c:axId val="92462080"/>
        <c:scaling>
          <c:orientation val="minMax"/>
        </c:scaling>
        <c:delete val="1"/>
        <c:axPos val="b"/>
        <c:numFmt formatCode="ge" sourceLinked="1"/>
        <c:majorTickMark val="none"/>
        <c:minorTickMark val="none"/>
        <c:tickLblPos val="none"/>
        <c:crossAx val="94852224"/>
        <c:crosses val="autoZero"/>
        <c:auto val="1"/>
        <c:lblOffset val="100"/>
        <c:baseTimeUnit val="years"/>
      </c:dateAx>
      <c:valAx>
        <c:axId val="9485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6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BC2-4BC2-AE7E-85CA8D243356}"/>
            </c:ext>
          </c:extLst>
        </c:ser>
        <c:dLbls>
          <c:showLegendKey val="0"/>
          <c:showVal val="0"/>
          <c:showCatName val="0"/>
          <c:showSerName val="0"/>
          <c:showPercent val="0"/>
          <c:showBubbleSize val="0"/>
        </c:dLbls>
        <c:gapWidth val="150"/>
        <c:axId val="94870912"/>
        <c:axId val="9488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BC2-4BC2-AE7E-85CA8D243356}"/>
            </c:ext>
          </c:extLst>
        </c:ser>
        <c:dLbls>
          <c:showLegendKey val="0"/>
          <c:showVal val="0"/>
          <c:showCatName val="0"/>
          <c:showSerName val="0"/>
          <c:showPercent val="0"/>
          <c:showBubbleSize val="0"/>
        </c:dLbls>
        <c:marker val="1"/>
        <c:smooth val="0"/>
        <c:axId val="94870912"/>
        <c:axId val="94881280"/>
      </c:lineChart>
      <c:dateAx>
        <c:axId val="94870912"/>
        <c:scaling>
          <c:orientation val="minMax"/>
        </c:scaling>
        <c:delete val="1"/>
        <c:axPos val="b"/>
        <c:numFmt formatCode="ge" sourceLinked="1"/>
        <c:majorTickMark val="none"/>
        <c:minorTickMark val="none"/>
        <c:tickLblPos val="none"/>
        <c:crossAx val="94881280"/>
        <c:crosses val="autoZero"/>
        <c:auto val="1"/>
        <c:lblOffset val="100"/>
        <c:baseTimeUnit val="years"/>
      </c:dateAx>
      <c:valAx>
        <c:axId val="9488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7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3341.87</c:v>
                </c:pt>
                <c:pt idx="1">
                  <c:v>2767.49</c:v>
                </c:pt>
                <c:pt idx="2">
                  <c:v>3220.89</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1AE7-4036-A988-5D5996E79F38}"/>
            </c:ext>
          </c:extLst>
        </c:ser>
        <c:dLbls>
          <c:showLegendKey val="0"/>
          <c:showVal val="0"/>
          <c:showCatName val="0"/>
          <c:showSerName val="0"/>
          <c:showPercent val="0"/>
          <c:showBubbleSize val="0"/>
        </c:dLbls>
        <c:gapWidth val="150"/>
        <c:axId val="94597120"/>
        <c:axId val="9459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1AE7-4036-A988-5D5996E79F38}"/>
            </c:ext>
          </c:extLst>
        </c:ser>
        <c:dLbls>
          <c:showLegendKey val="0"/>
          <c:showVal val="0"/>
          <c:showCatName val="0"/>
          <c:showSerName val="0"/>
          <c:showPercent val="0"/>
          <c:showBubbleSize val="0"/>
        </c:dLbls>
        <c:marker val="1"/>
        <c:smooth val="0"/>
        <c:axId val="94597120"/>
        <c:axId val="94599040"/>
      </c:lineChart>
      <c:dateAx>
        <c:axId val="94597120"/>
        <c:scaling>
          <c:orientation val="minMax"/>
        </c:scaling>
        <c:delete val="1"/>
        <c:axPos val="b"/>
        <c:numFmt formatCode="ge" sourceLinked="1"/>
        <c:majorTickMark val="none"/>
        <c:minorTickMark val="none"/>
        <c:tickLblPos val="none"/>
        <c:crossAx val="94599040"/>
        <c:crosses val="autoZero"/>
        <c:auto val="1"/>
        <c:lblOffset val="100"/>
        <c:baseTimeUnit val="years"/>
      </c:dateAx>
      <c:valAx>
        <c:axId val="9459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9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15.94</c:v>
                </c:pt>
                <c:pt idx="1">
                  <c:v>24.17</c:v>
                </c:pt>
                <c:pt idx="2">
                  <c:v>9.77</c:v>
                </c:pt>
                <c:pt idx="3">
                  <c:v>5.94</c:v>
                </c:pt>
                <c:pt idx="4">
                  <c:v>8.6</c:v>
                </c:pt>
              </c:numCache>
            </c:numRef>
          </c:val>
          <c:extLst xmlns:c16r2="http://schemas.microsoft.com/office/drawing/2015/06/chart">
            <c:ext xmlns:c16="http://schemas.microsoft.com/office/drawing/2014/chart" uri="{C3380CC4-5D6E-409C-BE32-E72D297353CC}">
              <c16:uniqueId val="{00000000-2F3E-4E5C-9F6F-9398215B4494}"/>
            </c:ext>
          </c:extLst>
        </c:ser>
        <c:dLbls>
          <c:showLegendKey val="0"/>
          <c:showVal val="0"/>
          <c:showCatName val="0"/>
          <c:showSerName val="0"/>
          <c:showPercent val="0"/>
          <c:showBubbleSize val="0"/>
        </c:dLbls>
        <c:gapWidth val="150"/>
        <c:axId val="94624000"/>
        <c:axId val="9463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2F3E-4E5C-9F6F-9398215B4494}"/>
            </c:ext>
          </c:extLst>
        </c:ser>
        <c:dLbls>
          <c:showLegendKey val="0"/>
          <c:showVal val="0"/>
          <c:showCatName val="0"/>
          <c:showSerName val="0"/>
          <c:showPercent val="0"/>
          <c:showBubbleSize val="0"/>
        </c:dLbls>
        <c:marker val="1"/>
        <c:smooth val="0"/>
        <c:axId val="94624000"/>
        <c:axId val="94630272"/>
      </c:lineChart>
      <c:dateAx>
        <c:axId val="94624000"/>
        <c:scaling>
          <c:orientation val="minMax"/>
        </c:scaling>
        <c:delete val="1"/>
        <c:axPos val="b"/>
        <c:numFmt formatCode="ge" sourceLinked="1"/>
        <c:majorTickMark val="none"/>
        <c:minorTickMark val="none"/>
        <c:tickLblPos val="none"/>
        <c:crossAx val="94630272"/>
        <c:crosses val="autoZero"/>
        <c:auto val="1"/>
        <c:lblOffset val="100"/>
        <c:baseTimeUnit val="years"/>
      </c:dateAx>
      <c:valAx>
        <c:axId val="9463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2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990.59</c:v>
                </c:pt>
                <c:pt idx="1">
                  <c:v>636.15</c:v>
                </c:pt>
                <c:pt idx="2">
                  <c:v>1557.93</c:v>
                </c:pt>
                <c:pt idx="3">
                  <c:v>2700.81</c:v>
                </c:pt>
                <c:pt idx="4">
                  <c:v>1830.87</c:v>
                </c:pt>
              </c:numCache>
            </c:numRef>
          </c:val>
          <c:extLst xmlns:c16r2="http://schemas.microsoft.com/office/drawing/2015/06/chart">
            <c:ext xmlns:c16="http://schemas.microsoft.com/office/drawing/2014/chart" uri="{C3380CC4-5D6E-409C-BE32-E72D297353CC}">
              <c16:uniqueId val="{00000000-F0EA-4654-890C-FA985CE6E64D}"/>
            </c:ext>
          </c:extLst>
        </c:ser>
        <c:dLbls>
          <c:showLegendKey val="0"/>
          <c:showVal val="0"/>
          <c:showCatName val="0"/>
          <c:showSerName val="0"/>
          <c:showPercent val="0"/>
          <c:showBubbleSize val="0"/>
        </c:dLbls>
        <c:gapWidth val="150"/>
        <c:axId val="94730880"/>
        <c:axId val="94745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F0EA-4654-890C-FA985CE6E64D}"/>
            </c:ext>
          </c:extLst>
        </c:ser>
        <c:dLbls>
          <c:showLegendKey val="0"/>
          <c:showVal val="0"/>
          <c:showCatName val="0"/>
          <c:showSerName val="0"/>
          <c:showPercent val="0"/>
          <c:showBubbleSize val="0"/>
        </c:dLbls>
        <c:marker val="1"/>
        <c:smooth val="0"/>
        <c:axId val="94730880"/>
        <c:axId val="94745344"/>
      </c:lineChart>
      <c:dateAx>
        <c:axId val="94730880"/>
        <c:scaling>
          <c:orientation val="minMax"/>
        </c:scaling>
        <c:delete val="1"/>
        <c:axPos val="b"/>
        <c:numFmt formatCode="ge" sourceLinked="1"/>
        <c:majorTickMark val="none"/>
        <c:minorTickMark val="none"/>
        <c:tickLblPos val="none"/>
        <c:crossAx val="94745344"/>
        <c:crosses val="autoZero"/>
        <c:auto val="1"/>
        <c:lblOffset val="100"/>
        <c:baseTimeUnit val="years"/>
      </c:dateAx>
      <c:valAx>
        <c:axId val="9474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3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北塩原村</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2874</v>
      </c>
      <c r="AM8" s="49"/>
      <c r="AN8" s="49"/>
      <c r="AO8" s="49"/>
      <c r="AP8" s="49"/>
      <c r="AQ8" s="49"/>
      <c r="AR8" s="49"/>
      <c r="AS8" s="49"/>
      <c r="AT8" s="44">
        <f>データ!T6</f>
        <v>234.08</v>
      </c>
      <c r="AU8" s="44"/>
      <c r="AV8" s="44"/>
      <c r="AW8" s="44"/>
      <c r="AX8" s="44"/>
      <c r="AY8" s="44"/>
      <c r="AZ8" s="44"/>
      <c r="BA8" s="44"/>
      <c r="BB8" s="44">
        <f>データ!U6</f>
        <v>12.28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9.48</v>
      </c>
      <c r="Q10" s="44"/>
      <c r="R10" s="44"/>
      <c r="S10" s="44"/>
      <c r="T10" s="44"/>
      <c r="U10" s="44"/>
      <c r="V10" s="44"/>
      <c r="W10" s="44">
        <f>データ!Q6</f>
        <v>21.2</v>
      </c>
      <c r="X10" s="44"/>
      <c r="Y10" s="44"/>
      <c r="Z10" s="44"/>
      <c r="AA10" s="44"/>
      <c r="AB10" s="44"/>
      <c r="AC10" s="44"/>
      <c r="AD10" s="49">
        <f>データ!R6</f>
        <v>2646</v>
      </c>
      <c r="AE10" s="49"/>
      <c r="AF10" s="49"/>
      <c r="AG10" s="49"/>
      <c r="AH10" s="49"/>
      <c r="AI10" s="49"/>
      <c r="AJ10" s="49"/>
      <c r="AK10" s="2"/>
      <c r="AL10" s="49">
        <f>データ!V6</f>
        <v>267</v>
      </c>
      <c r="AM10" s="49"/>
      <c r="AN10" s="49"/>
      <c r="AO10" s="49"/>
      <c r="AP10" s="49"/>
      <c r="AQ10" s="49"/>
      <c r="AR10" s="49"/>
      <c r="AS10" s="49"/>
      <c r="AT10" s="44">
        <f>データ!W6</f>
        <v>0.32</v>
      </c>
      <c r="AU10" s="44"/>
      <c r="AV10" s="44"/>
      <c r="AW10" s="44"/>
      <c r="AX10" s="44"/>
      <c r="AY10" s="44"/>
      <c r="AZ10" s="44"/>
      <c r="BA10" s="44"/>
      <c r="BB10" s="44">
        <f>データ!X6</f>
        <v>834.38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126</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QVuBVL+6XBUYSW+GZrfX3oJxFDCM/4sT0ngn0UBCoNdgWfphYGjk9NSWyYmTmhlWboPR9KXCXf5s5btTi50XEQ==" saltValue="lwgrStpE4IL1nTvIyMau6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74021</v>
      </c>
      <c r="D6" s="32">
        <f t="shared" si="3"/>
        <v>47</v>
      </c>
      <c r="E6" s="32">
        <f t="shared" si="3"/>
        <v>17</v>
      </c>
      <c r="F6" s="32">
        <f t="shared" si="3"/>
        <v>5</v>
      </c>
      <c r="G6" s="32">
        <f t="shared" si="3"/>
        <v>0</v>
      </c>
      <c r="H6" s="32" t="str">
        <f t="shared" si="3"/>
        <v>福島県　北塩原村</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9.48</v>
      </c>
      <c r="Q6" s="33">
        <f t="shared" si="3"/>
        <v>21.2</v>
      </c>
      <c r="R6" s="33">
        <f t="shared" si="3"/>
        <v>2646</v>
      </c>
      <c r="S6" s="33">
        <f t="shared" si="3"/>
        <v>2874</v>
      </c>
      <c r="T6" s="33">
        <f t="shared" si="3"/>
        <v>234.08</v>
      </c>
      <c r="U6" s="33">
        <f t="shared" si="3"/>
        <v>12.28</v>
      </c>
      <c r="V6" s="33">
        <f t="shared" si="3"/>
        <v>267</v>
      </c>
      <c r="W6" s="33">
        <f t="shared" si="3"/>
        <v>0.32</v>
      </c>
      <c r="X6" s="33">
        <f t="shared" si="3"/>
        <v>834.38</v>
      </c>
      <c r="Y6" s="34">
        <f>IF(Y7="",NA(),Y7)</f>
        <v>81.709999999999994</v>
      </c>
      <c r="Z6" s="34">
        <f t="shared" ref="Z6:AH6" si="4">IF(Z7="",NA(),Z7)</f>
        <v>82.45</v>
      </c>
      <c r="AA6" s="34">
        <f t="shared" si="4"/>
        <v>56.2</v>
      </c>
      <c r="AB6" s="34">
        <f t="shared" si="4"/>
        <v>40.33</v>
      </c>
      <c r="AC6" s="34">
        <f t="shared" si="4"/>
        <v>80.81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3341.87</v>
      </c>
      <c r="BG6" s="34">
        <f t="shared" ref="BG6:BO6" si="7">IF(BG7="",NA(),BG7)</f>
        <v>2767.49</v>
      </c>
      <c r="BH6" s="34">
        <f t="shared" si="7"/>
        <v>3220.89</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15.94</v>
      </c>
      <c r="BR6" s="34">
        <f t="shared" ref="BR6:BZ6" si="8">IF(BR7="",NA(),BR7)</f>
        <v>24.17</v>
      </c>
      <c r="BS6" s="34">
        <f t="shared" si="8"/>
        <v>9.77</v>
      </c>
      <c r="BT6" s="34">
        <f t="shared" si="8"/>
        <v>5.94</v>
      </c>
      <c r="BU6" s="34">
        <f t="shared" si="8"/>
        <v>8.6</v>
      </c>
      <c r="BV6" s="34">
        <f t="shared" si="8"/>
        <v>50.9</v>
      </c>
      <c r="BW6" s="34">
        <f t="shared" si="8"/>
        <v>50.82</v>
      </c>
      <c r="BX6" s="34">
        <f t="shared" si="8"/>
        <v>52.19</v>
      </c>
      <c r="BY6" s="34">
        <f t="shared" si="8"/>
        <v>55.32</v>
      </c>
      <c r="BZ6" s="34">
        <f t="shared" si="8"/>
        <v>59.8</v>
      </c>
      <c r="CA6" s="33" t="str">
        <f>IF(CA7="","",IF(CA7="-","【-】","【"&amp;SUBSTITUTE(TEXT(CA7,"#,##0.00"),"-","△")&amp;"】"))</f>
        <v>【60.64】</v>
      </c>
      <c r="CB6" s="34">
        <f>IF(CB7="",NA(),CB7)</f>
        <v>990.59</v>
      </c>
      <c r="CC6" s="34">
        <f t="shared" ref="CC6:CK6" si="9">IF(CC7="",NA(),CC7)</f>
        <v>636.15</v>
      </c>
      <c r="CD6" s="34">
        <f t="shared" si="9"/>
        <v>1557.93</v>
      </c>
      <c r="CE6" s="34">
        <f t="shared" si="9"/>
        <v>2700.81</v>
      </c>
      <c r="CF6" s="34">
        <f t="shared" si="9"/>
        <v>1830.87</v>
      </c>
      <c r="CG6" s="34">
        <f t="shared" si="9"/>
        <v>293.27</v>
      </c>
      <c r="CH6" s="34">
        <f t="shared" si="9"/>
        <v>300.52</v>
      </c>
      <c r="CI6" s="34">
        <f t="shared" si="9"/>
        <v>296.14</v>
      </c>
      <c r="CJ6" s="34">
        <f t="shared" si="9"/>
        <v>283.17</v>
      </c>
      <c r="CK6" s="34">
        <f t="shared" si="9"/>
        <v>263.76</v>
      </c>
      <c r="CL6" s="33" t="str">
        <f>IF(CL7="","",IF(CL7="-","【-】","【"&amp;SUBSTITUTE(TEXT(CL7,"#,##0.00"),"-","△")&amp;"】"))</f>
        <v>【255.52】</v>
      </c>
      <c r="CM6" s="34">
        <f>IF(CM7="",NA(),CM7)</f>
        <v>70.83</v>
      </c>
      <c r="CN6" s="34">
        <f t="shared" ref="CN6:CV6" si="10">IF(CN7="",NA(),CN7)</f>
        <v>70.83</v>
      </c>
      <c r="CO6" s="34">
        <f t="shared" si="10"/>
        <v>68.650000000000006</v>
      </c>
      <c r="CP6" s="34">
        <f t="shared" si="10"/>
        <v>70.83</v>
      </c>
      <c r="CQ6" s="34">
        <f t="shared" si="10"/>
        <v>90.08</v>
      </c>
      <c r="CR6" s="34">
        <f t="shared" si="10"/>
        <v>53.78</v>
      </c>
      <c r="CS6" s="34">
        <f t="shared" si="10"/>
        <v>53.24</v>
      </c>
      <c r="CT6" s="34">
        <f t="shared" si="10"/>
        <v>52.31</v>
      </c>
      <c r="CU6" s="34">
        <f t="shared" si="10"/>
        <v>60.65</v>
      </c>
      <c r="CV6" s="34">
        <f t="shared" si="10"/>
        <v>51.75</v>
      </c>
      <c r="CW6" s="33" t="str">
        <f>IF(CW7="","",IF(CW7="-","【-】","【"&amp;SUBSTITUTE(TEXT(CW7,"#,##0.00"),"-","△")&amp;"】"))</f>
        <v>【52.49】</v>
      </c>
      <c r="CX6" s="34">
        <f>IF(CX7="",NA(),CX7)</f>
        <v>91.64</v>
      </c>
      <c r="CY6" s="34">
        <f t="shared" ref="CY6:DG6" si="11">IF(CY7="",NA(),CY7)</f>
        <v>91.98</v>
      </c>
      <c r="CZ6" s="34">
        <f t="shared" si="11"/>
        <v>92.56</v>
      </c>
      <c r="DA6" s="34">
        <f t="shared" si="11"/>
        <v>91.93</v>
      </c>
      <c r="DB6" s="34">
        <f t="shared" si="11"/>
        <v>92.51</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74021</v>
      </c>
      <c r="D7" s="36">
        <v>47</v>
      </c>
      <c r="E7" s="36">
        <v>17</v>
      </c>
      <c r="F7" s="36">
        <v>5</v>
      </c>
      <c r="G7" s="36">
        <v>0</v>
      </c>
      <c r="H7" s="36" t="s">
        <v>111</v>
      </c>
      <c r="I7" s="36" t="s">
        <v>112</v>
      </c>
      <c r="J7" s="36" t="s">
        <v>113</v>
      </c>
      <c r="K7" s="36" t="s">
        <v>114</v>
      </c>
      <c r="L7" s="36" t="s">
        <v>115</v>
      </c>
      <c r="M7" s="36" t="s">
        <v>116</v>
      </c>
      <c r="N7" s="37" t="s">
        <v>117</v>
      </c>
      <c r="O7" s="37" t="s">
        <v>118</v>
      </c>
      <c r="P7" s="37">
        <v>9.48</v>
      </c>
      <c r="Q7" s="37">
        <v>21.2</v>
      </c>
      <c r="R7" s="37">
        <v>2646</v>
      </c>
      <c r="S7" s="37">
        <v>2874</v>
      </c>
      <c r="T7" s="37">
        <v>234.08</v>
      </c>
      <c r="U7" s="37">
        <v>12.28</v>
      </c>
      <c r="V7" s="37">
        <v>267</v>
      </c>
      <c r="W7" s="37">
        <v>0.32</v>
      </c>
      <c r="X7" s="37">
        <v>834.38</v>
      </c>
      <c r="Y7" s="37">
        <v>81.709999999999994</v>
      </c>
      <c r="Z7" s="37">
        <v>82.45</v>
      </c>
      <c r="AA7" s="37">
        <v>56.2</v>
      </c>
      <c r="AB7" s="37">
        <v>40.33</v>
      </c>
      <c r="AC7" s="37">
        <v>80.81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3341.87</v>
      </c>
      <c r="BG7" s="37">
        <v>2767.49</v>
      </c>
      <c r="BH7" s="37">
        <v>3220.89</v>
      </c>
      <c r="BI7" s="37">
        <v>0</v>
      </c>
      <c r="BJ7" s="37">
        <v>0</v>
      </c>
      <c r="BK7" s="37">
        <v>1126.77</v>
      </c>
      <c r="BL7" s="37">
        <v>1044.8</v>
      </c>
      <c r="BM7" s="37">
        <v>1081.8</v>
      </c>
      <c r="BN7" s="37">
        <v>974.93</v>
      </c>
      <c r="BO7" s="37">
        <v>855.8</v>
      </c>
      <c r="BP7" s="37">
        <v>814.89</v>
      </c>
      <c r="BQ7" s="37">
        <v>15.94</v>
      </c>
      <c r="BR7" s="37">
        <v>24.17</v>
      </c>
      <c r="BS7" s="37">
        <v>9.77</v>
      </c>
      <c r="BT7" s="37">
        <v>5.94</v>
      </c>
      <c r="BU7" s="37">
        <v>8.6</v>
      </c>
      <c r="BV7" s="37">
        <v>50.9</v>
      </c>
      <c r="BW7" s="37">
        <v>50.82</v>
      </c>
      <c r="BX7" s="37">
        <v>52.19</v>
      </c>
      <c r="BY7" s="37">
        <v>55.32</v>
      </c>
      <c r="BZ7" s="37">
        <v>59.8</v>
      </c>
      <c r="CA7" s="37">
        <v>60.64</v>
      </c>
      <c r="CB7" s="37">
        <v>990.59</v>
      </c>
      <c r="CC7" s="37">
        <v>636.15</v>
      </c>
      <c r="CD7" s="37">
        <v>1557.93</v>
      </c>
      <c r="CE7" s="37">
        <v>2700.81</v>
      </c>
      <c r="CF7" s="37">
        <v>1830.87</v>
      </c>
      <c r="CG7" s="37">
        <v>293.27</v>
      </c>
      <c r="CH7" s="37">
        <v>300.52</v>
      </c>
      <c r="CI7" s="37">
        <v>296.14</v>
      </c>
      <c r="CJ7" s="37">
        <v>283.17</v>
      </c>
      <c r="CK7" s="37">
        <v>263.76</v>
      </c>
      <c r="CL7" s="37">
        <v>255.52</v>
      </c>
      <c r="CM7" s="37">
        <v>70.83</v>
      </c>
      <c r="CN7" s="37">
        <v>70.83</v>
      </c>
      <c r="CO7" s="37">
        <v>68.650000000000006</v>
      </c>
      <c r="CP7" s="37">
        <v>70.83</v>
      </c>
      <c r="CQ7" s="37">
        <v>90.08</v>
      </c>
      <c r="CR7" s="37">
        <v>53.78</v>
      </c>
      <c r="CS7" s="37">
        <v>53.24</v>
      </c>
      <c r="CT7" s="37">
        <v>52.31</v>
      </c>
      <c r="CU7" s="37">
        <v>60.65</v>
      </c>
      <c r="CV7" s="37">
        <v>51.75</v>
      </c>
      <c r="CW7" s="37">
        <v>52.49</v>
      </c>
      <c r="CX7" s="37">
        <v>91.64</v>
      </c>
      <c r="CY7" s="37">
        <v>91.98</v>
      </c>
      <c r="CZ7" s="37">
        <v>92.56</v>
      </c>
      <c r="DA7" s="37">
        <v>91.93</v>
      </c>
      <c r="DB7" s="37">
        <v>92.51</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2019-01-30T09:47:50Z</dcterms:modified>
</cp:coreProperties>
</file>